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3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<sst xmlns="http://schemas.openxmlformats.org/spreadsheetml/2006/main" count="29" uniqueCount="28">
  <si>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Constants:</t>
  </si>
  <si>
    <t>Calculations:</t>
  </si>
  <si>
    <t xml:space="preserve">Q = </t>
  </si>
  <si>
    <t>Example Problem 5.4 - Smokers in a conference room</t>
  </si>
  <si>
    <t>J. M. Cimbala, March 2002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</si>
  <si>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/min</t>
    </r>
  </si>
  <si>
    <t xml:space="preserve">V =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</si>
  <si>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 xml:space="preserve"> </t>
    </r>
  </si>
  <si>
    <t xml:space="preserve">S per cigarrette = </t>
  </si>
  <si>
    <r>
      <t>c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0"/>
      </rPr>
      <t xml:space="preserve"> = </t>
    </r>
  </si>
  <si>
    <r>
      <t>m</t>
    </r>
    <r>
      <rPr>
        <sz val="10"/>
        <rFont val="Times New Roman"/>
        <family val="0"/>
      </rPr>
      <t>g/m</t>
    </r>
    <r>
      <rPr>
        <vertAlign val="superscript"/>
        <sz val="10"/>
        <rFont val="Times New Roman"/>
        <family val="1"/>
      </rPr>
      <t>3</t>
    </r>
  </si>
  <si>
    <t>Time increment for plot:</t>
  </si>
  <si>
    <r>
      <t>D</t>
    </r>
    <r>
      <rPr>
        <sz val="10"/>
        <rFont val="Times New Roman"/>
        <family val="0"/>
      </rPr>
      <t xml:space="preserve">t = </t>
    </r>
  </si>
  <si>
    <t>min</t>
  </si>
  <si>
    <t>t (min)</t>
  </si>
  <si>
    <t>number of smokers</t>
  </si>
  <si>
    <r>
      <t>S = source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g/min)</t>
    </r>
  </si>
  <si>
    <r>
      <t>m</t>
    </r>
    <r>
      <rPr>
        <sz val="10"/>
        <rFont val="Times New Roman"/>
        <family val="0"/>
      </rPr>
      <t>g/min/cigarrette</t>
    </r>
  </si>
  <si>
    <t>A = Q/V</t>
  </si>
  <si>
    <r>
      <t>V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</si>
  <si>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Q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/min)</t>
    </r>
  </si>
  <si>
    <r>
      <t>B = (Qc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>+S)/V</t>
    </r>
  </si>
  <si>
    <t xml:space="preserve">c(0) = </t>
  </si>
  <si>
    <r>
      <t>c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</si>
  <si>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c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</si>
  <si>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c</t>
    </r>
    <r>
      <rPr>
        <b/>
        <vertAlign val="subscript"/>
        <sz val="10"/>
        <rFont val="Times New Roman"/>
        <family val="1"/>
      </rPr>
      <t>ss</t>
    </r>
    <r>
      <rPr>
        <b/>
        <sz val="10"/>
        <rFont val="Times New Roman"/>
        <family val="1"/>
      </rPr>
      <t xml:space="preserve"> = B/A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</si>
  <si>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D</t>
    </r>
    <r>
      <rPr>
        <b/>
        <sz val="10"/>
        <rFont val="Times New Roman"/>
        <family val="0"/>
      </rPr>
      <t>t</t>
    </r>
  </si>
  <si>
    <r>
      <t>c = (c</t>
    </r>
    <r>
      <rPr>
        <sz val="10"/>
        <rFont val="Times New Roman"/>
        <family val="1"/>
      </rPr>
      <t>(0)</t>
    </r>
    <r>
      <rPr>
        <sz val="10"/>
        <rFont val="Times New Roman"/>
        <family val="0"/>
      </rPr>
      <t>-c</t>
    </r>
    <r>
      <rPr>
        <vertAlign val="subscript"/>
        <sz val="10"/>
        <rFont val="Times New Roman"/>
        <family val="1"/>
      </rPr>
      <t>ss</t>
    </r>
    <r>
      <rPr>
        <sz val="10"/>
        <rFont val="Times New Roman"/>
        <family val="0"/>
      </rPr>
      <t>)*exp(-At) + c</t>
    </r>
    <r>
      <rPr>
        <vertAlign val="subscript"/>
        <sz val="10"/>
        <rFont val="Times New Roman"/>
        <family val="1"/>
      </rPr>
      <t>ss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</si>
</sst>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\ h:mm"/>
  </numFmts>
  <fonts count="8">
    <font>
      <sz val="10"/>
      <name val="Times New Roman"/>
      <family val="0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Symbol"/>
      <family val="1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 vs 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Sheet1!$A$21:$A$111</c:f>
              <c:numCache/>
            </c:numRef>
          </c:xVal>
          <c:yVal>
            <c:numRef>
              <c:f>Sheet1!$K$21:$K$111</c:f>
              <c:numCache/>
            </c:numRef>
          </c:yVal>
          <c:smooth val="1"/>
        </c:ser>
        <c:axId val="58323855"/>
        <c:axId val="42467816"/>
      </c:scatterChart>
      <c:valAx>
        <c:axId val="58323855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2467816"/>
        <c:crossesAt val="-1000"/>
        <c:crossBetween val="midCat"/>
        <c:dispUnits/>
      </c:valAx>
      <c:valAx>
        <c:axId val="42467816"/>
        <c:scaling>
          <c:orientation val="minMax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8323855"/>
        <c:crossesAt val="-1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1</xdr:row>
      <xdr:rowOff>47625</xdr:rowOff>
    </xdr:from>
    <xdr:ext cx="4676775" cy="2867025"/>
    <xdr:graphicFrame>
      <xdr:nvGraphicFramePr>
        <xdr:cNvPr id="1" name="Chart 1"/>
        <xdr:cNvGraphicFramePr/>
      </xdr:nvGraphicFramePr>
      <xdr:xfrm>
        <a:off x="4400550" y="20955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E14" sqref="E14"/>
    </sheetView>
  </sheetViews>
  <sheetFormatPr defaultColWidth="9.33203125" defaultRowHeight="12.75"/>
  <cols>
    <col min="2" max="2" width="7.33203125" style="0" customWidth="1"/>
    <col min="3" max="3" width="19.83203125" style="0" customWidth="1"/>
    <col min="4" max="4" width="20.33203125" style="0" customWidth="1"/>
    <col min="5" max="5" width="9.5" style="0" customWidth="1"/>
    <col min="6" max="7" width="13" style="0" customWidth="1"/>
    <col min="8" max="8" width="14.33203125" style="0" customWidth="1"/>
    <col min="9" max="9" width="16.16015625" style="0" customWidth="1"/>
    <col min="10" max="10" width="18.33203125" style="0" customWidth="1"/>
    <col min="11" max="11" width="13.33203125" style="0" customWidth="1"/>
    <col min="12" max="12" width="13.16015625" style="0" customWidth="1"/>
    <col min="13" max="13" width="23.83203125" style="0" customWidth="1"/>
  </cols>
  <sheetData>
    <row r="1" spans="1:2" ht="12.75">
      <c r="A1" s="2" t="s">
        <v>3</v>
      </c>
      <c r="B1" s="2"/>
    </row>
    <row r="2" spans="1:2" ht="12.75">
      <c r="A2" s="2" t="s">
        <v>4</v>
      </c>
      <c r="B2" s="2"/>
    </row>
    <row r="3" spans="1:2" ht="12.75">
      <c r="A3" s="2"/>
      <c r="B3" s="2"/>
    </row>
    <row r="4" spans="1:2" ht="12.75">
      <c r="A4" s="2" t="s">
        <v>0</v>
      </c>
      <c r="B4" s="2"/>
    </row>
    <row r="5" spans="3:5" ht="15.75">
      <c r="C5" s="1" t="s">
        <v>2</v>
      </c>
      <c r="D5">
        <v>6.3</v>
      </c>
      <c r="E5" t="s">
        <v>5</v>
      </c>
    </row>
    <row r="6" spans="3:5" ht="15.75">
      <c r="C6" s="1" t="s">
        <v>6</v>
      </c>
      <c r="D6">
        <v>33.3</v>
      </c>
      <c r="E6" t="s">
        <v>7</v>
      </c>
    </row>
    <row r="7" spans="3:7" ht="12.75">
      <c r="C7" s="1" t="s">
        <v>8</v>
      </c>
      <c r="D7">
        <v>1100</v>
      </c>
      <c r="E7" s="8" t="s">
        <v>17</v>
      </c>
      <c r="F7" s="8"/>
      <c r="G7" s="8"/>
    </row>
    <row r="8" spans="3:7" ht="15.75">
      <c r="C8" s="1" t="s">
        <v>22</v>
      </c>
      <c r="D8">
        <v>20</v>
      </c>
      <c r="E8" s="8" t="s">
        <v>10</v>
      </c>
      <c r="F8" s="8"/>
      <c r="G8" s="8"/>
    </row>
    <row r="9" spans="3:7" ht="15.75">
      <c r="C9" s="1" t="s">
        <v>9</v>
      </c>
      <c r="D9">
        <v>20</v>
      </c>
      <c r="E9" s="8" t="s">
        <v>10</v>
      </c>
      <c r="F9" s="8"/>
      <c r="G9" s="8"/>
    </row>
    <row r="10" spans="1:3" ht="12.75">
      <c r="A10" s="10" t="s">
        <v>11</v>
      </c>
      <c r="B10" s="10"/>
      <c r="C10" s="4"/>
    </row>
    <row r="11" spans="3:5" ht="12.75">
      <c r="C11" s="9" t="s">
        <v>12</v>
      </c>
      <c r="D11">
        <v>1</v>
      </c>
      <c r="E11" t="s">
        <v>13</v>
      </c>
    </row>
    <row r="12" spans="1:3" ht="12.75">
      <c r="A12" s="2"/>
      <c r="B12" s="2"/>
      <c r="C12" s="4"/>
    </row>
    <row r="14" spans="1:4" ht="14.25">
      <c r="A14" s="2" t="s">
        <v>1</v>
      </c>
      <c r="B14" s="2"/>
      <c r="D14" t="s">
        <v>27</v>
      </c>
    </row>
    <row r="15" spans="1:2" ht="12.75">
      <c r="A15" s="2"/>
      <c r="B15" s="2"/>
    </row>
    <row r="20" spans="1:11" s="6" customFormat="1" ht="16.5">
      <c r="A20" s="6" t="s">
        <v>14</v>
      </c>
      <c r="B20" s="12" t="s">
        <v>26</v>
      </c>
      <c r="C20" s="6" t="s">
        <v>15</v>
      </c>
      <c r="D20" s="6" t="s">
        <v>16</v>
      </c>
      <c r="E20" s="6" t="s">
        <v>19</v>
      </c>
      <c r="F20" s="6" t="s">
        <v>20</v>
      </c>
      <c r="G20" s="6" t="s">
        <v>24</v>
      </c>
      <c r="H20" s="6" t="s">
        <v>18</v>
      </c>
      <c r="I20" s="6" t="s">
        <v>21</v>
      </c>
      <c r="J20" s="6" t="s">
        <v>25</v>
      </c>
      <c r="K20" s="6" t="s">
        <v>23</v>
      </c>
    </row>
    <row r="21" spans="1:15" ht="12.75">
      <c r="A21">
        <v>0</v>
      </c>
      <c r="B21">
        <f aca="true" t="shared" si="0" ref="B21:B52">$D$11</f>
        <v>1</v>
      </c>
      <c r="C21">
        <v>2</v>
      </c>
      <c r="D21">
        <f aca="true" t="shared" si="1" ref="D21:D52">C21*$D$7</f>
        <v>2200</v>
      </c>
      <c r="E21">
        <f aca="true" t="shared" si="2" ref="E21:E52">$D$6</f>
        <v>33.3</v>
      </c>
      <c r="F21">
        <f aca="true" t="shared" si="3" ref="F21:F52">$D$5</f>
        <v>6.3</v>
      </c>
      <c r="G21">
        <f aca="true" t="shared" si="4" ref="G21:G52">$D$9</f>
        <v>20</v>
      </c>
      <c r="H21">
        <f>F21/E21</f>
        <v>0.1891891891891892</v>
      </c>
      <c r="I21">
        <f>(F21*G21+D21)/E21</f>
        <v>69.84984984984986</v>
      </c>
      <c r="J21">
        <f>I21/H21</f>
        <v>369.2063492063492</v>
      </c>
      <c r="K21" s="11">
        <f>$D$8</f>
        <v>20</v>
      </c>
      <c r="L21" s="6"/>
      <c r="M21" s="6"/>
      <c r="N21" s="2"/>
      <c r="O21" s="2"/>
    </row>
    <row r="22" spans="1:12" ht="12.75">
      <c r="A22">
        <f>A21+B21</f>
        <v>1</v>
      </c>
      <c r="B22">
        <f t="shared" si="0"/>
        <v>1</v>
      </c>
      <c r="C22">
        <v>2</v>
      </c>
      <c r="D22">
        <f t="shared" si="1"/>
        <v>2200</v>
      </c>
      <c r="E22">
        <f t="shared" si="2"/>
        <v>33.3</v>
      </c>
      <c r="F22">
        <f t="shared" si="3"/>
        <v>6.3</v>
      </c>
      <c r="G22">
        <f t="shared" si="4"/>
        <v>20</v>
      </c>
      <c r="H22">
        <f>F22/E22</f>
        <v>0.1891891891891892</v>
      </c>
      <c r="I22">
        <f>(F22*G22+D22)/E22</f>
        <v>69.84984984984986</v>
      </c>
      <c r="J22">
        <f>I22/H22</f>
        <v>369.2063492063492</v>
      </c>
      <c r="K22" s="11">
        <f>(K21-J22)*EXP(-H22*B21)+J22</f>
        <v>80.19272870632449</v>
      </c>
      <c r="L22" s="3"/>
    </row>
    <row r="23" spans="1:12" ht="12.75">
      <c r="A23">
        <f aca="true" t="shared" si="5" ref="A23:A86">A22+B22</f>
        <v>2</v>
      </c>
      <c r="B23">
        <f t="shared" si="0"/>
        <v>1</v>
      </c>
      <c r="C23">
        <v>2</v>
      </c>
      <c r="D23">
        <f t="shared" si="1"/>
        <v>2200</v>
      </c>
      <c r="E23">
        <f t="shared" si="2"/>
        <v>33.3</v>
      </c>
      <c r="F23">
        <f t="shared" si="3"/>
        <v>6.3</v>
      </c>
      <c r="G23">
        <f t="shared" si="4"/>
        <v>20</v>
      </c>
      <c r="H23">
        <f>F23/E23</f>
        <v>0.1891891891891892</v>
      </c>
      <c r="I23">
        <f>(F23*G23+D23)/E23</f>
        <v>69.84984984984986</v>
      </c>
      <c r="J23">
        <f>I23/H23</f>
        <v>369.2063492063492</v>
      </c>
      <c r="K23" s="11">
        <f>(K22-J23)*EXP(-H23*B22)+J23</f>
        <v>130.01003154382488</v>
      </c>
      <c r="L23" s="3"/>
    </row>
    <row r="24" spans="1:12" ht="12.75">
      <c r="A24">
        <f t="shared" si="5"/>
        <v>3</v>
      </c>
      <c r="B24">
        <f t="shared" si="0"/>
        <v>1</v>
      </c>
      <c r="C24">
        <v>2</v>
      </c>
      <c r="D24">
        <f t="shared" si="1"/>
        <v>2200</v>
      </c>
      <c r="E24">
        <f t="shared" si="2"/>
        <v>33.3</v>
      </c>
      <c r="F24">
        <f t="shared" si="3"/>
        <v>6.3</v>
      </c>
      <c r="G24">
        <f t="shared" si="4"/>
        <v>20</v>
      </c>
      <c r="H24">
        <f>F24/E24</f>
        <v>0.1891891891891892</v>
      </c>
      <c r="I24">
        <f>(F24*G24+D24)/E24</f>
        <v>69.84984984984986</v>
      </c>
      <c r="J24">
        <f>I24/H24</f>
        <v>369.2063492063492</v>
      </c>
      <c r="K24" s="11">
        <f>(K23-J24)*EXP(-H24*B23)+J24</f>
        <v>171.24032156957784</v>
      </c>
      <c r="L24" s="3"/>
    </row>
    <row r="25" spans="1:12" ht="12.75">
      <c r="A25">
        <f t="shared" si="5"/>
        <v>4</v>
      </c>
      <c r="B25">
        <f t="shared" si="0"/>
        <v>1</v>
      </c>
      <c r="C25">
        <v>2</v>
      </c>
      <c r="D25">
        <f t="shared" si="1"/>
        <v>2200</v>
      </c>
      <c r="E25">
        <f t="shared" si="2"/>
        <v>33.3</v>
      </c>
      <c r="F25">
        <f t="shared" si="3"/>
        <v>6.3</v>
      </c>
      <c r="G25">
        <f t="shared" si="4"/>
        <v>20</v>
      </c>
      <c r="H25">
        <f aca="true" t="shared" si="6" ref="H25:H42">F25/E25</f>
        <v>0.1891891891891892</v>
      </c>
      <c r="I25">
        <f aca="true" t="shared" si="7" ref="I25:I42">(F25*G25+D25)/E25</f>
        <v>69.84984984984986</v>
      </c>
      <c r="J25">
        <f aca="true" t="shared" si="8" ref="J25:J42">I25/H25</f>
        <v>369.2063492063492</v>
      </c>
      <c r="K25" s="11">
        <f aca="true" t="shared" si="9" ref="K25:K42">(K24-J25)*EXP(-H25*B24)+J25</f>
        <v>205.36374292686702</v>
      </c>
      <c r="L25" s="3"/>
    </row>
    <row r="26" spans="1:12" ht="12.75">
      <c r="A26">
        <f t="shared" si="5"/>
        <v>5</v>
      </c>
      <c r="B26">
        <f t="shared" si="0"/>
        <v>1</v>
      </c>
      <c r="C26">
        <v>2</v>
      </c>
      <c r="D26">
        <f t="shared" si="1"/>
        <v>2200</v>
      </c>
      <c r="E26">
        <f t="shared" si="2"/>
        <v>33.3</v>
      </c>
      <c r="F26">
        <f t="shared" si="3"/>
        <v>6.3</v>
      </c>
      <c r="G26">
        <f t="shared" si="4"/>
        <v>20</v>
      </c>
      <c r="H26">
        <f t="shared" si="6"/>
        <v>0.1891891891891892</v>
      </c>
      <c r="I26">
        <f t="shared" si="7"/>
        <v>69.84984984984986</v>
      </c>
      <c r="J26">
        <f t="shared" si="8"/>
        <v>369.2063492063492</v>
      </c>
      <c r="K26" s="11">
        <f t="shared" si="9"/>
        <v>233.60530718459586</v>
      </c>
      <c r="L26" s="3"/>
    </row>
    <row r="27" spans="1:12" ht="12.75">
      <c r="A27">
        <f t="shared" si="5"/>
        <v>6</v>
      </c>
      <c r="B27">
        <f t="shared" si="0"/>
        <v>1</v>
      </c>
      <c r="C27">
        <v>2</v>
      </c>
      <c r="D27">
        <f t="shared" si="1"/>
        <v>2200</v>
      </c>
      <c r="E27">
        <f t="shared" si="2"/>
        <v>33.3</v>
      </c>
      <c r="F27">
        <f t="shared" si="3"/>
        <v>6.3</v>
      </c>
      <c r="G27">
        <f t="shared" si="4"/>
        <v>20</v>
      </c>
      <c r="H27">
        <f t="shared" si="6"/>
        <v>0.1891891891891892</v>
      </c>
      <c r="I27">
        <f t="shared" si="7"/>
        <v>69.84984984984986</v>
      </c>
      <c r="J27">
        <f t="shared" si="8"/>
        <v>369.2063492063492</v>
      </c>
      <c r="K27" s="11">
        <f t="shared" si="9"/>
        <v>256.97887056126626</v>
      </c>
      <c r="L27" s="3"/>
    </row>
    <row r="28" spans="1:12" ht="12.75">
      <c r="A28">
        <f t="shared" si="5"/>
        <v>7</v>
      </c>
      <c r="B28">
        <f t="shared" si="0"/>
        <v>1</v>
      </c>
      <c r="C28">
        <v>2</v>
      </c>
      <c r="D28">
        <f t="shared" si="1"/>
        <v>2200</v>
      </c>
      <c r="E28">
        <f t="shared" si="2"/>
        <v>33.3</v>
      </c>
      <c r="F28">
        <f t="shared" si="3"/>
        <v>6.3</v>
      </c>
      <c r="G28">
        <f t="shared" si="4"/>
        <v>20</v>
      </c>
      <c r="H28">
        <f t="shared" si="6"/>
        <v>0.1891891891891892</v>
      </c>
      <c r="I28">
        <f t="shared" si="7"/>
        <v>69.84984984984986</v>
      </c>
      <c r="J28">
        <f t="shared" si="8"/>
        <v>369.2063492063492</v>
      </c>
      <c r="K28" s="11">
        <f t="shared" si="9"/>
        <v>276.3235307910451</v>
      </c>
      <c r="L28" s="3"/>
    </row>
    <row r="29" spans="1:12" ht="12.75">
      <c r="A29">
        <f t="shared" si="5"/>
        <v>8</v>
      </c>
      <c r="B29">
        <f t="shared" si="0"/>
        <v>1</v>
      </c>
      <c r="C29">
        <v>2</v>
      </c>
      <c r="D29">
        <f t="shared" si="1"/>
        <v>2200</v>
      </c>
      <c r="E29">
        <f t="shared" si="2"/>
        <v>33.3</v>
      </c>
      <c r="F29">
        <f t="shared" si="3"/>
        <v>6.3</v>
      </c>
      <c r="G29">
        <f t="shared" si="4"/>
        <v>20</v>
      </c>
      <c r="H29">
        <f t="shared" si="6"/>
        <v>0.1891891891891892</v>
      </c>
      <c r="I29">
        <f t="shared" si="7"/>
        <v>69.84984984984986</v>
      </c>
      <c r="J29">
        <f t="shared" si="8"/>
        <v>369.2063492063492</v>
      </c>
      <c r="K29" s="11">
        <f t="shared" si="9"/>
        <v>292.333750258869</v>
      </c>
      <c r="L29" s="3"/>
    </row>
    <row r="30" spans="1:12" ht="12.75">
      <c r="A30">
        <f t="shared" si="5"/>
        <v>9</v>
      </c>
      <c r="B30">
        <f t="shared" si="0"/>
        <v>1</v>
      </c>
      <c r="C30">
        <v>2</v>
      </c>
      <c r="D30">
        <f t="shared" si="1"/>
        <v>2200</v>
      </c>
      <c r="E30">
        <f t="shared" si="2"/>
        <v>33.3</v>
      </c>
      <c r="F30">
        <f t="shared" si="3"/>
        <v>6.3</v>
      </c>
      <c r="G30">
        <f t="shared" si="4"/>
        <v>20</v>
      </c>
      <c r="H30">
        <f t="shared" si="6"/>
        <v>0.1891891891891892</v>
      </c>
      <c r="I30">
        <f t="shared" si="7"/>
        <v>69.84984984984986</v>
      </c>
      <c r="J30">
        <f t="shared" si="8"/>
        <v>369.2063492063492</v>
      </c>
      <c r="K30" s="11">
        <f t="shared" si="9"/>
        <v>305.58428680813864</v>
      </c>
      <c r="L30" s="3"/>
    </row>
    <row r="31" spans="1:12" ht="12.75">
      <c r="A31">
        <f t="shared" si="5"/>
        <v>10</v>
      </c>
      <c r="B31">
        <f t="shared" si="0"/>
        <v>1</v>
      </c>
      <c r="C31">
        <v>2</v>
      </c>
      <c r="D31">
        <f t="shared" si="1"/>
        <v>2200</v>
      </c>
      <c r="E31">
        <f t="shared" si="2"/>
        <v>33.3</v>
      </c>
      <c r="F31">
        <f t="shared" si="3"/>
        <v>6.3</v>
      </c>
      <c r="G31">
        <f t="shared" si="4"/>
        <v>20</v>
      </c>
      <c r="H31">
        <f t="shared" si="6"/>
        <v>0.1891891891891892</v>
      </c>
      <c r="I31">
        <f t="shared" si="7"/>
        <v>69.84984984984986</v>
      </c>
      <c r="J31">
        <f t="shared" si="8"/>
        <v>369.2063492063492</v>
      </c>
      <c r="K31" s="11">
        <f t="shared" si="9"/>
        <v>316.55082722292764</v>
      </c>
      <c r="L31" s="3"/>
    </row>
    <row r="32" spans="1:12" ht="12.75">
      <c r="A32">
        <f t="shared" si="5"/>
        <v>11</v>
      </c>
      <c r="B32">
        <f t="shared" si="0"/>
        <v>1</v>
      </c>
      <c r="C32">
        <v>4</v>
      </c>
      <c r="D32">
        <f t="shared" si="1"/>
        <v>4400</v>
      </c>
      <c r="E32">
        <f t="shared" si="2"/>
        <v>33.3</v>
      </c>
      <c r="F32">
        <f t="shared" si="3"/>
        <v>6.3</v>
      </c>
      <c r="G32">
        <f t="shared" si="4"/>
        <v>20</v>
      </c>
      <c r="H32">
        <f t="shared" si="6"/>
        <v>0.1891891891891892</v>
      </c>
      <c r="I32">
        <f t="shared" si="7"/>
        <v>135.91591591591592</v>
      </c>
      <c r="J32">
        <f t="shared" si="8"/>
        <v>718.4126984126984</v>
      </c>
      <c r="K32" s="11">
        <f t="shared" si="9"/>
        <v>385.81979282139736</v>
      </c>
      <c r="L32" s="3"/>
    </row>
    <row r="33" spans="1:12" ht="12.75">
      <c r="A33">
        <f t="shared" si="5"/>
        <v>12</v>
      </c>
      <c r="B33">
        <f t="shared" si="0"/>
        <v>1</v>
      </c>
      <c r="C33">
        <v>4</v>
      </c>
      <c r="D33">
        <f t="shared" si="1"/>
        <v>4400</v>
      </c>
      <c r="E33">
        <f t="shared" si="2"/>
        <v>33.3</v>
      </c>
      <c r="F33">
        <f t="shared" si="3"/>
        <v>6.3</v>
      </c>
      <c r="G33">
        <f t="shared" si="4"/>
        <v>20</v>
      </c>
      <c r="H33">
        <f t="shared" si="6"/>
        <v>0.1891891891891892</v>
      </c>
      <c r="I33">
        <f t="shared" si="7"/>
        <v>135.91591591591592</v>
      </c>
      <c r="J33">
        <f t="shared" si="8"/>
        <v>718.4126984126984</v>
      </c>
      <c r="K33" s="11">
        <f t="shared" si="9"/>
        <v>443.14886081058097</v>
      </c>
      <c r="L33" s="3"/>
    </row>
    <row r="34" spans="1:12" ht="12.75">
      <c r="A34">
        <f t="shared" si="5"/>
        <v>13</v>
      </c>
      <c r="B34">
        <f t="shared" si="0"/>
        <v>1</v>
      </c>
      <c r="C34">
        <v>4</v>
      </c>
      <c r="D34">
        <f t="shared" si="1"/>
        <v>4400</v>
      </c>
      <c r="E34">
        <f t="shared" si="2"/>
        <v>33.3</v>
      </c>
      <c r="F34">
        <f t="shared" si="3"/>
        <v>6.3</v>
      </c>
      <c r="G34">
        <f t="shared" si="4"/>
        <v>20</v>
      </c>
      <c r="H34">
        <f t="shared" si="6"/>
        <v>0.1891891891891892</v>
      </c>
      <c r="I34">
        <f t="shared" si="7"/>
        <v>135.91591591591592</v>
      </c>
      <c r="J34">
        <f t="shared" si="8"/>
        <v>718.4126984126984</v>
      </c>
      <c r="K34" s="11">
        <f t="shared" si="9"/>
        <v>490.5961123771764</v>
      </c>
      <c r="L34" s="3"/>
    </row>
    <row r="35" spans="1:12" ht="12.75">
      <c r="A35">
        <f t="shared" si="5"/>
        <v>14</v>
      </c>
      <c r="B35">
        <f t="shared" si="0"/>
        <v>1</v>
      </c>
      <c r="C35">
        <v>4</v>
      </c>
      <c r="D35">
        <f t="shared" si="1"/>
        <v>4400</v>
      </c>
      <c r="E35">
        <f t="shared" si="2"/>
        <v>33.3</v>
      </c>
      <c r="F35">
        <f t="shared" si="3"/>
        <v>6.3</v>
      </c>
      <c r="G35">
        <f t="shared" si="4"/>
        <v>20</v>
      </c>
      <c r="H35">
        <f t="shared" si="6"/>
        <v>0.1891891891891892</v>
      </c>
      <c r="I35">
        <f t="shared" si="7"/>
        <v>135.91591591591592</v>
      </c>
      <c r="J35">
        <f t="shared" si="8"/>
        <v>718.4126984126984</v>
      </c>
      <c r="K35" s="11">
        <f t="shared" si="9"/>
        <v>529.864877075192</v>
      </c>
      <c r="L35" s="3"/>
    </row>
    <row r="36" spans="1:12" ht="12.75">
      <c r="A36">
        <f t="shared" si="5"/>
        <v>15</v>
      </c>
      <c r="B36">
        <f t="shared" si="0"/>
        <v>1</v>
      </c>
      <c r="C36">
        <v>4</v>
      </c>
      <c r="D36">
        <f t="shared" si="1"/>
        <v>4400</v>
      </c>
      <c r="E36">
        <f t="shared" si="2"/>
        <v>33.3</v>
      </c>
      <c r="F36">
        <f t="shared" si="3"/>
        <v>6.3</v>
      </c>
      <c r="G36">
        <f t="shared" si="4"/>
        <v>20</v>
      </c>
      <c r="H36">
        <f t="shared" si="6"/>
        <v>0.1891891891891892</v>
      </c>
      <c r="I36">
        <f t="shared" si="7"/>
        <v>135.91591591591592</v>
      </c>
      <c r="J36">
        <f t="shared" si="8"/>
        <v>718.4126984126984</v>
      </c>
      <c r="K36" s="11">
        <f t="shared" si="9"/>
        <v>562.3648813956481</v>
      </c>
      <c r="L36" s="3"/>
    </row>
    <row r="37" spans="1:12" ht="12.75">
      <c r="A37">
        <f t="shared" si="5"/>
        <v>16</v>
      </c>
      <c r="B37">
        <f t="shared" si="0"/>
        <v>1</v>
      </c>
      <c r="C37">
        <v>4</v>
      </c>
      <c r="D37">
        <f t="shared" si="1"/>
        <v>4400</v>
      </c>
      <c r="E37">
        <f t="shared" si="2"/>
        <v>33.3</v>
      </c>
      <c r="F37">
        <f t="shared" si="3"/>
        <v>6.3</v>
      </c>
      <c r="G37">
        <f t="shared" si="4"/>
        <v>20</v>
      </c>
      <c r="H37">
        <f t="shared" si="6"/>
        <v>0.1891891891891892</v>
      </c>
      <c r="I37">
        <f t="shared" si="7"/>
        <v>135.91591591591592</v>
      </c>
      <c r="J37">
        <f t="shared" si="8"/>
        <v>718.4126984126984</v>
      </c>
      <c r="K37" s="11">
        <f t="shared" si="9"/>
        <v>589.2628571520141</v>
      </c>
      <c r="L37" s="3"/>
    </row>
    <row r="38" spans="1:12" ht="12.75">
      <c r="A38">
        <f t="shared" si="5"/>
        <v>17</v>
      </c>
      <c r="B38">
        <f t="shared" si="0"/>
        <v>1</v>
      </c>
      <c r="C38">
        <v>4</v>
      </c>
      <c r="D38">
        <f t="shared" si="1"/>
        <v>4400</v>
      </c>
      <c r="E38">
        <f t="shared" si="2"/>
        <v>33.3</v>
      </c>
      <c r="F38">
        <f t="shared" si="3"/>
        <v>6.3</v>
      </c>
      <c r="G38">
        <f t="shared" si="4"/>
        <v>20</v>
      </c>
      <c r="H38">
        <f t="shared" si="6"/>
        <v>0.1891891891891892</v>
      </c>
      <c r="I38">
        <f t="shared" si="7"/>
        <v>135.91591591591592</v>
      </c>
      <c r="J38">
        <f t="shared" si="8"/>
        <v>718.4126984126984</v>
      </c>
      <c r="K38" s="11">
        <f t="shared" si="9"/>
        <v>611.5244264938578</v>
      </c>
      <c r="L38" s="3"/>
    </row>
    <row r="39" spans="1:12" ht="12.75">
      <c r="A39">
        <f t="shared" si="5"/>
        <v>18</v>
      </c>
      <c r="B39">
        <f t="shared" si="0"/>
        <v>1</v>
      </c>
      <c r="C39">
        <v>4</v>
      </c>
      <c r="D39">
        <f t="shared" si="1"/>
        <v>4400</v>
      </c>
      <c r="E39">
        <f t="shared" si="2"/>
        <v>33.3</v>
      </c>
      <c r="F39">
        <f t="shared" si="3"/>
        <v>6.3</v>
      </c>
      <c r="G39">
        <f t="shared" si="4"/>
        <v>20</v>
      </c>
      <c r="H39">
        <f t="shared" si="6"/>
        <v>0.1891891891891892</v>
      </c>
      <c r="I39">
        <f t="shared" si="7"/>
        <v>135.91591591591592</v>
      </c>
      <c r="J39">
        <f t="shared" si="8"/>
        <v>718.4126984126984</v>
      </c>
      <c r="K39" s="11">
        <f t="shared" si="9"/>
        <v>629.9487671970585</v>
      </c>
      <c r="L39" s="3"/>
    </row>
    <row r="40" spans="1:12" ht="12.75">
      <c r="A40">
        <f t="shared" si="5"/>
        <v>19</v>
      </c>
      <c r="B40">
        <f t="shared" si="0"/>
        <v>1</v>
      </c>
      <c r="C40">
        <v>4</v>
      </c>
      <c r="D40">
        <f t="shared" si="1"/>
        <v>4400</v>
      </c>
      <c r="E40">
        <f t="shared" si="2"/>
        <v>33.3</v>
      </c>
      <c r="F40">
        <f t="shared" si="3"/>
        <v>6.3</v>
      </c>
      <c r="G40">
        <f t="shared" si="4"/>
        <v>20</v>
      </c>
      <c r="H40">
        <f t="shared" si="6"/>
        <v>0.1891891891891892</v>
      </c>
      <c r="I40">
        <f t="shared" si="7"/>
        <v>135.91591591591592</v>
      </c>
      <c r="J40">
        <f t="shared" si="8"/>
        <v>718.4126984126984</v>
      </c>
      <c r="K40" s="11">
        <f t="shared" si="9"/>
        <v>645.1973026949381</v>
      </c>
      <c r="L40" s="3"/>
    </row>
    <row r="41" spans="1:12" ht="12.75">
      <c r="A41">
        <f t="shared" si="5"/>
        <v>20</v>
      </c>
      <c r="B41">
        <f t="shared" si="0"/>
        <v>1</v>
      </c>
      <c r="C41">
        <v>4</v>
      </c>
      <c r="D41">
        <f t="shared" si="1"/>
        <v>4400</v>
      </c>
      <c r="E41">
        <f t="shared" si="2"/>
        <v>33.3</v>
      </c>
      <c r="F41">
        <f t="shared" si="3"/>
        <v>6.3</v>
      </c>
      <c r="G41">
        <f t="shared" si="4"/>
        <v>20</v>
      </c>
      <c r="H41">
        <f t="shared" si="6"/>
        <v>0.1891891891891892</v>
      </c>
      <c r="I41">
        <f t="shared" si="7"/>
        <v>135.91591591591592</v>
      </c>
      <c r="J41">
        <f t="shared" si="8"/>
        <v>718.4126984126984</v>
      </c>
      <c r="K41" s="11">
        <f t="shared" si="9"/>
        <v>657.8174468062389</v>
      </c>
      <c r="L41" s="3"/>
    </row>
    <row r="42" spans="1:12" ht="12.75">
      <c r="A42">
        <f t="shared" si="5"/>
        <v>21</v>
      </c>
      <c r="B42">
        <f t="shared" si="0"/>
        <v>1</v>
      </c>
      <c r="C42">
        <v>0</v>
      </c>
      <c r="D42">
        <f t="shared" si="1"/>
        <v>0</v>
      </c>
      <c r="E42">
        <f t="shared" si="2"/>
        <v>33.3</v>
      </c>
      <c r="F42">
        <f t="shared" si="3"/>
        <v>6.3</v>
      </c>
      <c r="G42">
        <f t="shared" si="4"/>
        <v>20</v>
      </c>
      <c r="H42">
        <f t="shared" si="6"/>
        <v>0.1891891891891892</v>
      </c>
      <c r="I42">
        <f t="shared" si="7"/>
        <v>3.783783783783784</v>
      </c>
      <c r="J42">
        <f t="shared" si="8"/>
        <v>20</v>
      </c>
      <c r="K42" s="11">
        <f t="shared" si="9"/>
        <v>547.8767981696291</v>
      </c>
      <c r="L42" s="3"/>
    </row>
    <row r="43" spans="1:12" ht="12.75">
      <c r="A43">
        <f t="shared" si="5"/>
        <v>22</v>
      </c>
      <c r="B43">
        <f t="shared" si="0"/>
        <v>1</v>
      </c>
      <c r="C43">
        <v>0</v>
      </c>
      <c r="D43">
        <f t="shared" si="1"/>
        <v>0</v>
      </c>
      <c r="E43">
        <f t="shared" si="2"/>
        <v>33.3</v>
      </c>
      <c r="F43">
        <f t="shared" si="3"/>
        <v>6.3</v>
      </c>
      <c r="G43">
        <f t="shared" si="4"/>
        <v>20</v>
      </c>
      <c r="H43">
        <f aca="true" t="shared" si="10" ref="H43:H106">F43/E43</f>
        <v>0.1891891891891892</v>
      </c>
      <c r="I43">
        <f aca="true" t="shared" si="11" ref="I43:I106">(F43*G43+D43)/E43</f>
        <v>3.783783783783784</v>
      </c>
      <c r="J43">
        <f aca="true" t="shared" si="12" ref="J43:J106">I43/H43</f>
        <v>20</v>
      </c>
      <c r="K43" s="11">
        <f aca="true" t="shared" si="13" ref="K43:K106">(K42-J43)*EXP(-H43*B42)+J43</f>
        <v>456.8866286758552</v>
      </c>
      <c r="L43" s="5"/>
    </row>
    <row r="44" spans="1:11" ht="12.75">
      <c r="A44">
        <f t="shared" si="5"/>
        <v>23</v>
      </c>
      <c r="B44">
        <f t="shared" si="0"/>
        <v>1</v>
      </c>
      <c r="C44">
        <v>0</v>
      </c>
      <c r="D44">
        <f t="shared" si="1"/>
        <v>0</v>
      </c>
      <c r="E44">
        <f t="shared" si="2"/>
        <v>33.3</v>
      </c>
      <c r="F44">
        <f t="shared" si="3"/>
        <v>6.3</v>
      </c>
      <c r="G44">
        <f t="shared" si="4"/>
        <v>20</v>
      </c>
      <c r="H44">
        <f t="shared" si="10"/>
        <v>0.1891891891891892</v>
      </c>
      <c r="I44">
        <f t="shared" si="11"/>
        <v>3.783783783783784</v>
      </c>
      <c r="J44">
        <f t="shared" si="12"/>
        <v>20</v>
      </c>
      <c r="K44" s="11">
        <f t="shared" si="13"/>
        <v>381.5804425911139</v>
      </c>
    </row>
    <row r="45" spans="1:11" s="2" customFormat="1" ht="12.75">
      <c r="A45">
        <f t="shared" si="5"/>
        <v>24</v>
      </c>
      <c r="B45">
        <f t="shared" si="0"/>
        <v>1</v>
      </c>
      <c r="C45">
        <v>0</v>
      </c>
      <c r="D45">
        <f t="shared" si="1"/>
        <v>0</v>
      </c>
      <c r="E45">
        <f t="shared" si="2"/>
        <v>33.3</v>
      </c>
      <c r="F45">
        <f t="shared" si="3"/>
        <v>6.3</v>
      </c>
      <c r="G45">
        <f t="shared" si="4"/>
        <v>20</v>
      </c>
      <c r="H45">
        <f t="shared" si="10"/>
        <v>0.1891891891891892</v>
      </c>
      <c r="I45">
        <f t="shared" si="11"/>
        <v>3.783783783783784</v>
      </c>
      <c r="J45">
        <f t="shared" si="12"/>
        <v>20</v>
      </c>
      <c r="K45" s="11">
        <f t="shared" si="13"/>
        <v>319.2547903346058</v>
      </c>
    </row>
    <row r="46" spans="1:12" ht="12.75">
      <c r="A46">
        <f t="shared" si="5"/>
        <v>25</v>
      </c>
      <c r="B46">
        <f t="shared" si="0"/>
        <v>1</v>
      </c>
      <c r="C46">
        <v>0</v>
      </c>
      <c r="D46">
        <f t="shared" si="1"/>
        <v>0</v>
      </c>
      <c r="E46">
        <f t="shared" si="2"/>
        <v>33.3</v>
      </c>
      <c r="F46">
        <f t="shared" si="3"/>
        <v>6.3</v>
      </c>
      <c r="G46">
        <f t="shared" si="4"/>
        <v>20</v>
      </c>
      <c r="H46">
        <f t="shared" si="10"/>
        <v>0.1891891891891892</v>
      </c>
      <c r="I46">
        <f t="shared" si="11"/>
        <v>3.783783783783784</v>
      </c>
      <c r="J46">
        <f t="shared" si="12"/>
        <v>20</v>
      </c>
      <c r="K46" s="11">
        <f t="shared" si="13"/>
        <v>267.6722161642979</v>
      </c>
      <c r="L46" s="3"/>
    </row>
    <row r="47" spans="1:12" ht="12.75">
      <c r="A47">
        <f t="shared" si="5"/>
        <v>26</v>
      </c>
      <c r="B47">
        <f t="shared" si="0"/>
        <v>1</v>
      </c>
      <c r="C47">
        <v>0</v>
      </c>
      <c r="D47">
        <f t="shared" si="1"/>
        <v>0</v>
      </c>
      <c r="E47">
        <f t="shared" si="2"/>
        <v>33.3</v>
      </c>
      <c r="F47">
        <f t="shared" si="3"/>
        <v>6.3</v>
      </c>
      <c r="G47">
        <f t="shared" si="4"/>
        <v>20</v>
      </c>
      <c r="H47">
        <f t="shared" si="10"/>
        <v>0.1891891891891892</v>
      </c>
      <c r="I47">
        <f t="shared" si="11"/>
        <v>3.783783783783784</v>
      </c>
      <c r="J47">
        <f t="shared" si="12"/>
        <v>20</v>
      </c>
      <c r="K47" s="11">
        <f t="shared" si="13"/>
        <v>224.98093477851063</v>
      </c>
      <c r="L47" s="3"/>
    </row>
    <row r="48" spans="1:12" ht="12.75">
      <c r="A48">
        <f t="shared" si="5"/>
        <v>27</v>
      </c>
      <c r="B48">
        <f t="shared" si="0"/>
        <v>1</v>
      </c>
      <c r="C48">
        <v>0</v>
      </c>
      <c r="D48">
        <f t="shared" si="1"/>
        <v>0</v>
      </c>
      <c r="E48">
        <f t="shared" si="2"/>
        <v>33.3</v>
      </c>
      <c r="F48">
        <f t="shared" si="3"/>
        <v>6.3</v>
      </c>
      <c r="G48">
        <f t="shared" si="4"/>
        <v>20</v>
      </c>
      <c r="H48">
        <f t="shared" si="10"/>
        <v>0.1891891891891892</v>
      </c>
      <c r="I48">
        <f t="shared" si="11"/>
        <v>3.783783783783784</v>
      </c>
      <c r="J48">
        <f t="shared" si="12"/>
        <v>20</v>
      </c>
      <c r="K48" s="11">
        <f t="shared" si="13"/>
        <v>189.64835326865716</v>
      </c>
      <c r="L48" s="3"/>
    </row>
    <row r="49" spans="1:12" ht="12.75">
      <c r="A49">
        <f t="shared" si="5"/>
        <v>28</v>
      </c>
      <c r="B49">
        <f t="shared" si="0"/>
        <v>1</v>
      </c>
      <c r="C49">
        <v>0</v>
      </c>
      <c r="D49">
        <f t="shared" si="1"/>
        <v>0</v>
      </c>
      <c r="E49">
        <f t="shared" si="2"/>
        <v>33.3</v>
      </c>
      <c r="F49">
        <f t="shared" si="3"/>
        <v>6.3</v>
      </c>
      <c r="G49">
        <f t="shared" si="4"/>
        <v>20</v>
      </c>
      <c r="H49">
        <f t="shared" si="10"/>
        <v>0.1891891891891892</v>
      </c>
      <c r="I49">
        <f t="shared" si="11"/>
        <v>3.783783783783784</v>
      </c>
      <c r="J49">
        <f t="shared" si="12"/>
        <v>20</v>
      </c>
      <c r="K49" s="11">
        <f t="shared" si="13"/>
        <v>160.4060518987561</v>
      </c>
      <c r="L49" s="7"/>
    </row>
    <row r="50" spans="1:12" ht="12.75">
      <c r="A50">
        <f t="shared" si="5"/>
        <v>29</v>
      </c>
      <c r="B50">
        <f t="shared" si="0"/>
        <v>1</v>
      </c>
      <c r="C50">
        <v>0</v>
      </c>
      <c r="D50">
        <f t="shared" si="1"/>
        <v>0</v>
      </c>
      <c r="E50">
        <f t="shared" si="2"/>
        <v>33.3</v>
      </c>
      <c r="F50">
        <f t="shared" si="3"/>
        <v>6.3</v>
      </c>
      <c r="G50">
        <f t="shared" si="4"/>
        <v>20</v>
      </c>
      <c r="H50">
        <f t="shared" si="10"/>
        <v>0.1891891891891892</v>
      </c>
      <c r="I50">
        <f t="shared" si="11"/>
        <v>3.783783783783784</v>
      </c>
      <c r="J50">
        <f t="shared" si="12"/>
        <v>20</v>
      </c>
      <c r="K50" s="11">
        <f t="shared" si="13"/>
        <v>136.20424855275243</v>
      </c>
      <c r="L50" s="3"/>
    </row>
    <row r="51" spans="1:12" ht="12.75">
      <c r="A51">
        <f t="shared" si="5"/>
        <v>30</v>
      </c>
      <c r="B51">
        <f t="shared" si="0"/>
        <v>1</v>
      </c>
      <c r="C51">
        <v>0</v>
      </c>
      <c r="D51">
        <f t="shared" si="1"/>
        <v>0</v>
      </c>
      <c r="E51">
        <f t="shared" si="2"/>
        <v>33.3</v>
      </c>
      <c r="F51">
        <f t="shared" si="3"/>
        <v>6.3</v>
      </c>
      <c r="G51">
        <f t="shared" si="4"/>
        <v>20</v>
      </c>
      <c r="H51">
        <f t="shared" si="10"/>
        <v>0.1891891891891892</v>
      </c>
      <c r="I51">
        <f t="shared" si="11"/>
        <v>3.783783783783784</v>
      </c>
      <c r="J51">
        <f t="shared" si="12"/>
        <v>20</v>
      </c>
      <c r="K51" s="11">
        <f t="shared" si="13"/>
        <v>116.17411214900416</v>
      </c>
      <c r="L51" s="3"/>
    </row>
    <row r="52" spans="1:12" ht="12.75">
      <c r="A52">
        <f t="shared" si="5"/>
        <v>31</v>
      </c>
      <c r="B52">
        <f t="shared" si="0"/>
        <v>1</v>
      </c>
      <c r="C52">
        <v>6</v>
      </c>
      <c r="D52">
        <f t="shared" si="1"/>
        <v>6600</v>
      </c>
      <c r="E52">
        <f t="shared" si="2"/>
        <v>33.3</v>
      </c>
      <c r="F52">
        <f t="shared" si="3"/>
        <v>6.3</v>
      </c>
      <c r="G52">
        <f t="shared" si="4"/>
        <v>20</v>
      </c>
      <c r="H52">
        <f t="shared" si="10"/>
        <v>0.1891891891891892</v>
      </c>
      <c r="I52">
        <f t="shared" si="11"/>
        <v>201.981981981982</v>
      </c>
      <c r="J52">
        <f t="shared" si="12"/>
        <v>1067.6190476190477</v>
      </c>
      <c r="K52" s="11">
        <f t="shared" si="13"/>
        <v>280.1747582137564</v>
      </c>
      <c r="L52" s="3"/>
    </row>
    <row r="53" spans="1:12" ht="12.75">
      <c r="A53">
        <f t="shared" si="5"/>
        <v>32</v>
      </c>
      <c r="B53">
        <f aca="true" t="shared" si="14" ref="B53:B84">$D$11</f>
        <v>1</v>
      </c>
      <c r="C53">
        <v>6</v>
      </c>
      <c r="D53">
        <f aca="true" t="shared" si="15" ref="D53:D84">C53*$D$7</f>
        <v>6600</v>
      </c>
      <c r="E53">
        <f aca="true" t="shared" si="16" ref="E53:E84">$D$6</f>
        <v>33.3</v>
      </c>
      <c r="F53">
        <f aca="true" t="shared" si="17" ref="F53:F84">$D$5</f>
        <v>6.3</v>
      </c>
      <c r="G53">
        <f aca="true" t="shared" si="18" ref="G53:G84">$D$9</f>
        <v>20</v>
      </c>
      <c r="H53">
        <f t="shared" si="10"/>
        <v>0.1891891891891892</v>
      </c>
      <c r="I53">
        <f t="shared" si="11"/>
        <v>201.981981981982</v>
      </c>
      <c r="J53">
        <f t="shared" si="12"/>
        <v>1067.6190476190477</v>
      </c>
      <c r="K53" s="11">
        <f t="shared" si="13"/>
        <v>415.9065986892829</v>
      </c>
      <c r="L53" s="3"/>
    </row>
    <row r="54" spans="1:12" ht="12.75">
      <c r="A54">
        <f t="shared" si="5"/>
        <v>33</v>
      </c>
      <c r="B54">
        <f t="shared" si="14"/>
        <v>1</v>
      </c>
      <c r="C54">
        <v>6</v>
      </c>
      <c r="D54">
        <f t="shared" si="15"/>
        <v>6600</v>
      </c>
      <c r="E54">
        <f t="shared" si="16"/>
        <v>33.3</v>
      </c>
      <c r="F54">
        <f t="shared" si="17"/>
        <v>6.3</v>
      </c>
      <c r="G54">
        <f t="shared" si="18"/>
        <v>20</v>
      </c>
      <c r="H54">
        <f t="shared" si="10"/>
        <v>0.1891891891891892</v>
      </c>
      <c r="I54">
        <f t="shared" si="11"/>
        <v>201.981981981982</v>
      </c>
      <c r="J54">
        <f t="shared" si="12"/>
        <v>1067.6190476190477</v>
      </c>
      <c r="K54" s="11">
        <f t="shared" si="13"/>
        <v>528.2423300473152</v>
      </c>
      <c r="L54" s="3"/>
    </row>
    <row r="55" spans="1:12" ht="12.75">
      <c r="A55">
        <f t="shared" si="5"/>
        <v>34</v>
      </c>
      <c r="B55">
        <f t="shared" si="14"/>
        <v>1</v>
      </c>
      <c r="C55">
        <v>6</v>
      </c>
      <c r="D55">
        <f t="shared" si="15"/>
        <v>6600</v>
      </c>
      <c r="E55">
        <f t="shared" si="16"/>
        <v>33.3</v>
      </c>
      <c r="F55">
        <f t="shared" si="17"/>
        <v>6.3</v>
      </c>
      <c r="G55">
        <f t="shared" si="18"/>
        <v>20</v>
      </c>
      <c r="H55">
        <f t="shared" si="10"/>
        <v>0.1891891891891892</v>
      </c>
      <c r="I55">
        <f t="shared" si="11"/>
        <v>201.981981981982</v>
      </c>
      <c r="J55">
        <f t="shared" si="12"/>
        <v>1067.6190476190477</v>
      </c>
      <c r="K55" s="11">
        <f t="shared" si="13"/>
        <v>621.2147416460468</v>
      </c>
      <c r="L55" s="3"/>
    </row>
    <row r="56" spans="1:12" ht="12.75">
      <c r="A56">
        <f t="shared" si="5"/>
        <v>35</v>
      </c>
      <c r="B56">
        <f t="shared" si="14"/>
        <v>1</v>
      </c>
      <c r="C56">
        <v>6</v>
      </c>
      <c r="D56">
        <f t="shared" si="15"/>
        <v>6600</v>
      </c>
      <c r="E56">
        <f t="shared" si="16"/>
        <v>33.3</v>
      </c>
      <c r="F56">
        <f t="shared" si="17"/>
        <v>6.3</v>
      </c>
      <c r="G56">
        <f t="shared" si="18"/>
        <v>20</v>
      </c>
      <c r="H56">
        <f t="shared" si="10"/>
        <v>0.1891891891891892</v>
      </c>
      <c r="I56">
        <f t="shared" si="11"/>
        <v>201.981981981982</v>
      </c>
      <c r="J56">
        <f t="shared" si="12"/>
        <v>1067.6190476190477</v>
      </c>
      <c r="K56" s="11">
        <f t="shared" si="13"/>
        <v>698.1614905921549</v>
      </c>
      <c r="L56" s="3"/>
    </row>
    <row r="57" spans="1:12" ht="12.75">
      <c r="A57">
        <f t="shared" si="5"/>
        <v>36</v>
      </c>
      <c r="B57">
        <f t="shared" si="14"/>
        <v>1</v>
      </c>
      <c r="C57">
        <v>6</v>
      </c>
      <c r="D57">
        <f t="shared" si="15"/>
        <v>6600</v>
      </c>
      <c r="E57">
        <f t="shared" si="16"/>
        <v>33.3</v>
      </c>
      <c r="F57">
        <f t="shared" si="17"/>
        <v>6.3</v>
      </c>
      <c r="G57">
        <f t="shared" si="18"/>
        <v>20</v>
      </c>
      <c r="H57">
        <f t="shared" si="10"/>
        <v>0.1891891891891892</v>
      </c>
      <c r="I57">
        <f t="shared" si="11"/>
        <v>201.981981981982</v>
      </c>
      <c r="J57">
        <f t="shared" si="12"/>
        <v>1067.6190476190477</v>
      </c>
      <c r="K57" s="11">
        <f t="shared" si="13"/>
        <v>761.8449217472973</v>
      </c>
      <c r="L57" s="3"/>
    </row>
    <row r="58" spans="1:12" ht="12.75">
      <c r="A58">
        <f t="shared" si="5"/>
        <v>37</v>
      </c>
      <c r="B58">
        <f t="shared" si="14"/>
        <v>1</v>
      </c>
      <c r="C58">
        <v>6</v>
      </c>
      <c r="D58">
        <f t="shared" si="15"/>
        <v>6600</v>
      </c>
      <c r="E58">
        <f t="shared" si="16"/>
        <v>33.3</v>
      </c>
      <c r="F58">
        <f t="shared" si="17"/>
        <v>6.3</v>
      </c>
      <c r="G58">
        <f t="shared" si="18"/>
        <v>20</v>
      </c>
      <c r="H58">
        <f t="shared" si="10"/>
        <v>0.1891891891891892</v>
      </c>
      <c r="I58">
        <f t="shared" si="11"/>
        <v>201.981981981982</v>
      </c>
      <c r="J58">
        <f t="shared" si="12"/>
        <v>1067.6190476190477</v>
      </c>
      <c r="K58" s="11">
        <f t="shared" si="13"/>
        <v>814.5512343496947</v>
      </c>
      <c r="L58" s="3"/>
    </row>
    <row r="59" spans="1:11" ht="12.75">
      <c r="A59">
        <f t="shared" si="5"/>
        <v>38</v>
      </c>
      <c r="B59">
        <f t="shared" si="14"/>
        <v>1</v>
      </c>
      <c r="C59">
        <v>6</v>
      </c>
      <c r="D59">
        <f t="shared" si="15"/>
        <v>6600</v>
      </c>
      <c r="E59">
        <f t="shared" si="16"/>
        <v>33.3</v>
      </c>
      <c r="F59">
        <f t="shared" si="17"/>
        <v>6.3</v>
      </c>
      <c r="G59">
        <f t="shared" si="18"/>
        <v>20</v>
      </c>
      <c r="H59">
        <f t="shared" si="10"/>
        <v>0.1891891891891892</v>
      </c>
      <c r="I59">
        <f t="shared" si="11"/>
        <v>201.981981981982</v>
      </c>
      <c r="J59">
        <f t="shared" si="12"/>
        <v>1067.6190476190477</v>
      </c>
      <c r="K59" s="11">
        <f t="shared" si="13"/>
        <v>858.172555276548</v>
      </c>
    </row>
    <row r="60" spans="1:11" ht="12.75">
      <c r="A60">
        <f t="shared" si="5"/>
        <v>39</v>
      </c>
      <c r="B60">
        <f t="shared" si="14"/>
        <v>1</v>
      </c>
      <c r="C60">
        <v>6</v>
      </c>
      <c r="D60">
        <f t="shared" si="15"/>
        <v>6600</v>
      </c>
      <c r="E60">
        <f t="shared" si="16"/>
        <v>33.3</v>
      </c>
      <c r="F60">
        <f t="shared" si="17"/>
        <v>6.3</v>
      </c>
      <c r="G60">
        <f t="shared" si="18"/>
        <v>20</v>
      </c>
      <c r="H60">
        <f t="shared" si="10"/>
        <v>0.1891891891891892</v>
      </c>
      <c r="I60">
        <f t="shared" si="11"/>
        <v>201.981981981982</v>
      </c>
      <c r="J60">
        <f t="shared" si="12"/>
        <v>1067.6190476190477</v>
      </c>
      <c r="K60" s="11">
        <f t="shared" si="13"/>
        <v>894.274865331093</v>
      </c>
    </row>
    <row r="61" spans="1:11" ht="12.75">
      <c r="A61">
        <f t="shared" si="5"/>
        <v>40</v>
      </c>
      <c r="B61">
        <f t="shared" si="14"/>
        <v>1</v>
      </c>
      <c r="C61">
        <v>6</v>
      </c>
      <c r="D61">
        <f t="shared" si="15"/>
        <v>6600</v>
      </c>
      <c r="E61">
        <f t="shared" si="16"/>
        <v>33.3</v>
      </c>
      <c r="F61">
        <f t="shared" si="17"/>
        <v>6.3</v>
      </c>
      <c r="G61">
        <f t="shared" si="18"/>
        <v>20</v>
      </c>
      <c r="H61">
        <f t="shared" si="10"/>
        <v>0.1891891891891892</v>
      </c>
      <c r="I61">
        <f t="shared" si="11"/>
        <v>201.981981981982</v>
      </c>
      <c r="J61">
        <f t="shared" si="12"/>
        <v>1067.6190476190477</v>
      </c>
      <c r="K61" s="11">
        <f t="shared" si="13"/>
        <v>924.1542170696633</v>
      </c>
    </row>
    <row r="62" spans="1:11" ht="12.75">
      <c r="A62">
        <f t="shared" si="5"/>
        <v>41</v>
      </c>
      <c r="B62">
        <f t="shared" si="14"/>
        <v>1</v>
      </c>
      <c r="C62">
        <v>4</v>
      </c>
      <c r="D62">
        <f t="shared" si="15"/>
        <v>4400</v>
      </c>
      <c r="E62">
        <f t="shared" si="16"/>
        <v>33.3</v>
      </c>
      <c r="F62">
        <f t="shared" si="17"/>
        <v>6.3</v>
      </c>
      <c r="G62">
        <f t="shared" si="18"/>
        <v>20</v>
      </c>
      <c r="H62">
        <f t="shared" si="10"/>
        <v>0.1891891891891892</v>
      </c>
      <c r="I62">
        <f t="shared" si="11"/>
        <v>135.91591591591592</v>
      </c>
      <c r="J62">
        <f t="shared" si="12"/>
        <v>718.4126984126984</v>
      </c>
      <c r="K62" s="11">
        <f t="shared" si="13"/>
        <v>888.6905336507001</v>
      </c>
    </row>
    <row r="63" spans="1:11" ht="12.75">
      <c r="A63">
        <f t="shared" si="5"/>
        <v>42</v>
      </c>
      <c r="B63">
        <f t="shared" si="14"/>
        <v>1</v>
      </c>
      <c r="C63">
        <v>4</v>
      </c>
      <c r="D63">
        <f t="shared" si="15"/>
        <v>4400</v>
      </c>
      <c r="E63">
        <f t="shared" si="16"/>
        <v>33.3</v>
      </c>
      <c r="F63">
        <f t="shared" si="17"/>
        <v>6.3</v>
      </c>
      <c r="G63">
        <f t="shared" si="18"/>
        <v>20</v>
      </c>
      <c r="H63">
        <f t="shared" si="10"/>
        <v>0.1891891891891892</v>
      </c>
      <c r="I63">
        <f t="shared" si="11"/>
        <v>135.91591591591592</v>
      </c>
      <c r="J63">
        <f t="shared" si="12"/>
        <v>718.4126984126984</v>
      </c>
      <c r="K63" s="11">
        <f t="shared" si="13"/>
        <v>859.3397284191356</v>
      </c>
    </row>
    <row r="64" spans="1:11" ht="12.75">
      <c r="A64">
        <f t="shared" si="5"/>
        <v>43</v>
      </c>
      <c r="B64">
        <f t="shared" si="14"/>
        <v>1</v>
      </c>
      <c r="C64">
        <v>4</v>
      </c>
      <c r="D64">
        <f t="shared" si="15"/>
        <v>4400</v>
      </c>
      <c r="E64">
        <f t="shared" si="16"/>
        <v>33.3</v>
      </c>
      <c r="F64">
        <f t="shared" si="17"/>
        <v>6.3</v>
      </c>
      <c r="G64">
        <f t="shared" si="18"/>
        <v>20</v>
      </c>
      <c r="H64">
        <f t="shared" si="10"/>
        <v>0.1891891891891892</v>
      </c>
      <c r="I64">
        <f t="shared" si="11"/>
        <v>135.91591591591592</v>
      </c>
      <c r="J64">
        <f t="shared" si="12"/>
        <v>718.4126984126984</v>
      </c>
      <c r="K64" s="11">
        <f t="shared" si="13"/>
        <v>835.0481240315161</v>
      </c>
    </row>
    <row r="65" spans="1:11" ht="12.75">
      <c r="A65">
        <f t="shared" si="5"/>
        <v>44</v>
      </c>
      <c r="B65">
        <f t="shared" si="14"/>
        <v>1</v>
      </c>
      <c r="C65">
        <v>4</v>
      </c>
      <c r="D65">
        <f t="shared" si="15"/>
        <v>4400</v>
      </c>
      <c r="E65">
        <f t="shared" si="16"/>
        <v>33.3</v>
      </c>
      <c r="F65">
        <f t="shared" si="17"/>
        <v>6.3</v>
      </c>
      <c r="G65">
        <f t="shared" si="18"/>
        <v>20</v>
      </c>
      <c r="H65">
        <f t="shared" si="10"/>
        <v>0.1891891891891892</v>
      </c>
      <c r="I65">
        <f t="shared" si="11"/>
        <v>135.91591591591592</v>
      </c>
      <c r="J65">
        <f t="shared" si="12"/>
        <v>718.4126984126984</v>
      </c>
      <c r="K65" s="11">
        <f t="shared" si="13"/>
        <v>814.9436655994856</v>
      </c>
    </row>
    <row r="66" spans="1:11" ht="12.75">
      <c r="A66">
        <f t="shared" si="5"/>
        <v>45</v>
      </c>
      <c r="B66">
        <f t="shared" si="14"/>
        <v>1</v>
      </c>
      <c r="C66">
        <v>4</v>
      </c>
      <c r="D66">
        <f t="shared" si="15"/>
        <v>4400</v>
      </c>
      <c r="E66">
        <f t="shared" si="16"/>
        <v>33.3</v>
      </c>
      <c r="F66">
        <f t="shared" si="17"/>
        <v>6.3</v>
      </c>
      <c r="G66">
        <f t="shared" si="18"/>
        <v>20</v>
      </c>
      <c r="H66">
        <f t="shared" si="10"/>
        <v>0.1891891891891892</v>
      </c>
      <c r="I66">
        <f t="shared" si="11"/>
        <v>135.91591591591592</v>
      </c>
      <c r="J66">
        <f t="shared" si="12"/>
        <v>718.4126984126984</v>
      </c>
      <c r="K66" s="11">
        <f t="shared" si="13"/>
        <v>798.3046144114445</v>
      </c>
    </row>
    <row r="67" spans="1:11" ht="12.75">
      <c r="A67">
        <f t="shared" si="5"/>
        <v>46</v>
      </c>
      <c r="B67">
        <f t="shared" si="14"/>
        <v>1</v>
      </c>
      <c r="C67">
        <v>4</v>
      </c>
      <c r="D67">
        <f t="shared" si="15"/>
        <v>4400</v>
      </c>
      <c r="E67">
        <f t="shared" si="16"/>
        <v>33.3</v>
      </c>
      <c r="F67">
        <f t="shared" si="17"/>
        <v>6.3</v>
      </c>
      <c r="G67">
        <f t="shared" si="18"/>
        <v>20</v>
      </c>
      <c r="H67">
        <f t="shared" si="10"/>
        <v>0.1891891891891892</v>
      </c>
      <c r="I67">
        <f t="shared" si="11"/>
        <v>135.91591591591592</v>
      </c>
      <c r="J67">
        <f t="shared" si="12"/>
        <v>718.4126984126984</v>
      </c>
      <c r="K67" s="11">
        <f t="shared" si="13"/>
        <v>784.5336379201226</v>
      </c>
    </row>
    <row r="68" spans="1:11" ht="12.75">
      <c r="A68">
        <f t="shared" si="5"/>
        <v>47</v>
      </c>
      <c r="B68">
        <f t="shared" si="14"/>
        <v>1</v>
      </c>
      <c r="C68">
        <v>4</v>
      </c>
      <c r="D68">
        <f t="shared" si="15"/>
        <v>4400</v>
      </c>
      <c r="E68">
        <f t="shared" si="16"/>
        <v>33.3</v>
      </c>
      <c r="F68">
        <f t="shared" si="17"/>
        <v>6.3</v>
      </c>
      <c r="G68">
        <f t="shared" si="18"/>
        <v>20</v>
      </c>
      <c r="H68">
        <f t="shared" si="10"/>
        <v>0.1891891891891892</v>
      </c>
      <c r="I68">
        <f t="shared" si="11"/>
        <v>135.91591591591592</v>
      </c>
      <c r="J68">
        <f t="shared" si="12"/>
        <v>718.4126984126984</v>
      </c>
      <c r="K68" s="11">
        <f t="shared" si="13"/>
        <v>773.1363658412411</v>
      </c>
    </row>
    <row r="69" spans="1:11" ht="12.75">
      <c r="A69">
        <f t="shared" si="5"/>
        <v>48</v>
      </c>
      <c r="B69">
        <f t="shared" si="14"/>
        <v>1</v>
      </c>
      <c r="C69">
        <v>4</v>
      </c>
      <c r="D69">
        <f t="shared" si="15"/>
        <v>4400</v>
      </c>
      <c r="E69">
        <f t="shared" si="16"/>
        <v>33.3</v>
      </c>
      <c r="F69">
        <f t="shared" si="17"/>
        <v>6.3</v>
      </c>
      <c r="G69">
        <f t="shared" si="18"/>
        <v>20</v>
      </c>
      <c r="H69">
        <f t="shared" si="10"/>
        <v>0.1891891891891892</v>
      </c>
      <c r="I69">
        <f t="shared" si="11"/>
        <v>135.91591591591592</v>
      </c>
      <c r="J69">
        <f t="shared" si="12"/>
        <v>718.4126984126984</v>
      </c>
      <c r="K69" s="11">
        <f t="shared" si="13"/>
        <v>763.7036425393089</v>
      </c>
    </row>
    <row r="70" spans="1:11" ht="12.75">
      <c r="A70">
        <f t="shared" si="5"/>
        <v>49</v>
      </c>
      <c r="B70">
        <f t="shared" si="14"/>
        <v>1</v>
      </c>
      <c r="C70">
        <v>4</v>
      </c>
      <c r="D70">
        <f t="shared" si="15"/>
        <v>4400</v>
      </c>
      <c r="E70">
        <f t="shared" si="16"/>
        <v>33.3</v>
      </c>
      <c r="F70">
        <f t="shared" si="17"/>
        <v>6.3</v>
      </c>
      <c r="G70">
        <f t="shared" si="18"/>
        <v>20</v>
      </c>
      <c r="H70">
        <f t="shared" si="10"/>
        <v>0.1891891891891892</v>
      </c>
      <c r="I70">
        <f t="shared" si="11"/>
        <v>135.91591591591592</v>
      </c>
      <c r="J70">
        <f t="shared" si="12"/>
        <v>718.4126984126984</v>
      </c>
      <c r="K70" s="11">
        <f t="shared" si="13"/>
        <v>755.8968385712188</v>
      </c>
    </row>
    <row r="71" spans="1:11" ht="12.75">
      <c r="A71">
        <f t="shared" si="5"/>
        <v>50</v>
      </c>
      <c r="B71">
        <f t="shared" si="14"/>
        <v>1</v>
      </c>
      <c r="C71">
        <v>4</v>
      </c>
      <c r="D71">
        <f t="shared" si="15"/>
        <v>4400</v>
      </c>
      <c r="E71">
        <f t="shared" si="16"/>
        <v>33.3</v>
      </c>
      <c r="F71">
        <f t="shared" si="17"/>
        <v>6.3</v>
      </c>
      <c r="G71">
        <f t="shared" si="18"/>
        <v>20</v>
      </c>
      <c r="H71">
        <f t="shared" si="10"/>
        <v>0.1891891891891892</v>
      </c>
      <c r="I71">
        <f t="shared" si="11"/>
        <v>135.91591591591592</v>
      </c>
      <c r="J71">
        <f t="shared" si="12"/>
        <v>718.4126984126984</v>
      </c>
      <c r="K71" s="11">
        <f t="shared" si="13"/>
        <v>749.4356940803482</v>
      </c>
    </row>
    <row r="72" spans="1:11" ht="12.75">
      <c r="A72">
        <f t="shared" si="5"/>
        <v>51</v>
      </c>
      <c r="B72">
        <f t="shared" si="14"/>
        <v>1</v>
      </c>
      <c r="C72">
        <v>0</v>
      </c>
      <c r="D72">
        <f t="shared" si="15"/>
        <v>0</v>
      </c>
      <c r="E72">
        <f t="shared" si="16"/>
        <v>33.3</v>
      </c>
      <c r="F72">
        <f t="shared" si="17"/>
        <v>6.3</v>
      </c>
      <c r="G72">
        <f t="shared" si="18"/>
        <v>20</v>
      </c>
      <c r="H72">
        <f t="shared" si="10"/>
        <v>0.1891891891891892</v>
      </c>
      <c r="I72">
        <f t="shared" si="11"/>
        <v>3.783783783783784</v>
      </c>
      <c r="J72">
        <f t="shared" si="12"/>
        <v>20</v>
      </c>
      <c r="K72" s="11">
        <f t="shared" si="13"/>
        <v>623.7028002132237</v>
      </c>
    </row>
    <row r="73" spans="1:11" ht="12.75">
      <c r="A73">
        <f t="shared" si="5"/>
        <v>52</v>
      </c>
      <c r="B73">
        <f t="shared" si="14"/>
        <v>1</v>
      </c>
      <c r="C73">
        <v>0</v>
      </c>
      <c r="D73">
        <f t="shared" si="15"/>
        <v>0</v>
      </c>
      <c r="E73">
        <f t="shared" si="16"/>
        <v>33.3</v>
      </c>
      <c r="F73">
        <f t="shared" si="17"/>
        <v>6.3</v>
      </c>
      <c r="G73">
        <f t="shared" si="18"/>
        <v>20</v>
      </c>
      <c r="H73">
        <f t="shared" si="10"/>
        <v>0.1891891891891892</v>
      </c>
      <c r="I73">
        <f t="shared" si="11"/>
        <v>3.783783783783784</v>
      </c>
      <c r="J73">
        <f t="shared" si="12"/>
        <v>20</v>
      </c>
      <c r="K73" s="11">
        <f t="shared" si="13"/>
        <v>519.6424961692951</v>
      </c>
    </row>
    <row r="74" spans="1:11" ht="12.75">
      <c r="A74">
        <f t="shared" si="5"/>
        <v>53</v>
      </c>
      <c r="B74">
        <f t="shared" si="14"/>
        <v>1</v>
      </c>
      <c r="C74">
        <v>0</v>
      </c>
      <c r="D74">
        <f t="shared" si="15"/>
        <v>0</v>
      </c>
      <c r="E74">
        <f t="shared" si="16"/>
        <v>33.3</v>
      </c>
      <c r="F74">
        <f t="shared" si="17"/>
        <v>6.3</v>
      </c>
      <c r="G74">
        <f t="shared" si="18"/>
        <v>20</v>
      </c>
      <c r="H74">
        <f t="shared" si="10"/>
        <v>0.1891891891891892</v>
      </c>
      <c r="I74">
        <f t="shared" si="11"/>
        <v>3.783783783783784</v>
      </c>
      <c r="J74">
        <f t="shared" si="12"/>
        <v>20</v>
      </c>
      <c r="K74" s="11">
        <f t="shared" si="13"/>
        <v>433.5190757606425</v>
      </c>
    </row>
    <row r="75" spans="1:11" ht="12.75">
      <c r="A75">
        <f t="shared" si="5"/>
        <v>54</v>
      </c>
      <c r="B75">
        <f t="shared" si="14"/>
        <v>1</v>
      </c>
      <c r="C75">
        <v>0</v>
      </c>
      <c r="D75">
        <f t="shared" si="15"/>
        <v>0</v>
      </c>
      <c r="E75">
        <f t="shared" si="16"/>
        <v>33.3</v>
      </c>
      <c r="F75">
        <f t="shared" si="17"/>
        <v>6.3</v>
      </c>
      <c r="G75">
        <f t="shared" si="18"/>
        <v>20</v>
      </c>
      <c r="H75">
        <f t="shared" si="10"/>
        <v>0.1891891891891892</v>
      </c>
      <c r="I75">
        <f t="shared" si="11"/>
        <v>3.783783783783784</v>
      </c>
      <c r="J75">
        <f t="shared" si="12"/>
        <v>20</v>
      </c>
      <c r="K75" s="11">
        <f t="shared" si="13"/>
        <v>362.24075679903</v>
      </c>
    </row>
    <row r="76" spans="1:11" ht="12.75">
      <c r="A76">
        <f t="shared" si="5"/>
        <v>55</v>
      </c>
      <c r="B76">
        <f t="shared" si="14"/>
        <v>1</v>
      </c>
      <c r="C76">
        <v>0</v>
      </c>
      <c r="D76">
        <f t="shared" si="15"/>
        <v>0</v>
      </c>
      <c r="E76">
        <f t="shared" si="16"/>
        <v>33.3</v>
      </c>
      <c r="F76">
        <f t="shared" si="17"/>
        <v>6.3</v>
      </c>
      <c r="G76">
        <f t="shared" si="18"/>
        <v>20</v>
      </c>
      <c r="H76">
        <f t="shared" si="10"/>
        <v>0.1891891891891892</v>
      </c>
      <c r="I76">
        <f t="shared" si="11"/>
        <v>3.783783783783784</v>
      </c>
      <c r="J76">
        <f t="shared" si="12"/>
        <v>20</v>
      </c>
      <c r="K76" s="11">
        <f t="shared" si="13"/>
        <v>303.2486878602198</v>
      </c>
    </row>
    <row r="77" spans="1:11" ht="12.75">
      <c r="A77">
        <f t="shared" si="5"/>
        <v>56</v>
      </c>
      <c r="B77">
        <f t="shared" si="14"/>
        <v>1</v>
      </c>
      <c r="C77">
        <v>0</v>
      </c>
      <c r="D77">
        <f t="shared" si="15"/>
        <v>0</v>
      </c>
      <c r="E77">
        <f t="shared" si="16"/>
        <v>33.3</v>
      </c>
      <c r="F77">
        <f t="shared" si="17"/>
        <v>6.3</v>
      </c>
      <c r="G77">
        <f t="shared" si="18"/>
        <v>20</v>
      </c>
      <c r="H77">
        <f t="shared" si="10"/>
        <v>0.1891891891891892</v>
      </c>
      <c r="I77">
        <f t="shared" si="11"/>
        <v>3.783783783783784</v>
      </c>
      <c r="J77">
        <f t="shared" si="12"/>
        <v>20</v>
      </c>
      <c r="K77" s="11">
        <f t="shared" si="13"/>
        <v>254.42508696195006</v>
      </c>
    </row>
    <row r="78" spans="1:11" ht="12.75">
      <c r="A78">
        <f t="shared" si="5"/>
        <v>57</v>
      </c>
      <c r="B78">
        <f t="shared" si="14"/>
        <v>1</v>
      </c>
      <c r="C78">
        <v>0</v>
      </c>
      <c r="D78">
        <f t="shared" si="15"/>
        <v>0</v>
      </c>
      <c r="E78">
        <f t="shared" si="16"/>
        <v>33.3</v>
      </c>
      <c r="F78">
        <f t="shared" si="17"/>
        <v>6.3</v>
      </c>
      <c r="G78">
        <f t="shared" si="18"/>
        <v>20</v>
      </c>
      <c r="H78">
        <f t="shared" si="10"/>
        <v>0.1891891891891892</v>
      </c>
      <c r="I78">
        <f t="shared" si="11"/>
        <v>3.783783783783784</v>
      </c>
      <c r="J78">
        <f t="shared" si="12"/>
        <v>20</v>
      </c>
      <c r="K78" s="11">
        <f t="shared" si="13"/>
        <v>214.01721438595902</v>
      </c>
    </row>
    <row r="79" spans="1:11" ht="12.75">
      <c r="A79">
        <f t="shared" si="5"/>
        <v>58</v>
      </c>
      <c r="B79">
        <f t="shared" si="14"/>
        <v>1</v>
      </c>
      <c r="C79">
        <v>0</v>
      </c>
      <c r="D79">
        <f t="shared" si="15"/>
        <v>0</v>
      </c>
      <c r="E79">
        <f t="shared" si="16"/>
        <v>33.3</v>
      </c>
      <c r="F79">
        <f t="shared" si="17"/>
        <v>6.3</v>
      </c>
      <c r="G79">
        <f t="shared" si="18"/>
        <v>20</v>
      </c>
      <c r="H79">
        <f t="shared" si="10"/>
        <v>0.1891891891891892</v>
      </c>
      <c r="I79">
        <f t="shared" si="11"/>
        <v>3.783783783783784</v>
      </c>
      <c r="J79">
        <f t="shared" si="12"/>
        <v>20</v>
      </c>
      <c r="K79" s="11">
        <f t="shared" si="13"/>
        <v>180.57445031127165</v>
      </c>
    </row>
    <row r="80" spans="1:11" ht="12.75">
      <c r="A80">
        <f t="shared" si="5"/>
        <v>59</v>
      </c>
      <c r="B80">
        <f t="shared" si="14"/>
        <v>1</v>
      </c>
      <c r="C80">
        <v>0</v>
      </c>
      <c r="D80">
        <f t="shared" si="15"/>
        <v>0</v>
      </c>
      <c r="E80">
        <f t="shared" si="16"/>
        <v>33.3</v>
      </c>
      <c r="F80">
        <f t="shared" si="17"/>
        <v>6.3</v>
      </c>
      <c r="G80">
        <f t="shared" si="18"/>
        <v>20</v>
      </c>
      <c r="H80">
        <f t="shared" si="10"/>
        <v>0.1891891891891892</v>
      </c>
      <c r="I80">
        <f t="shared" si="11"/>
        <v>3.783783783783784</v>
      </c>
      <c r="J80">
        <f t="shared" si="12"/>
        <v>20</v>
      </c>
      <c r="K80" s="11">
        <f t="shared" si="13"/>
        <v>152.89621838129554</v>
      </c>
    </row>
    <row r="81" spans="1:11" ht="12.75">
      <c r="A81">
        <f t="shared" si="5"/>
        <v>60</v>
      </c>
      <c r="B81">
        <f t="shared" si="14"/>
        <v>1</v>
      </c>
      <c r="C81">
        <v>0</v>
      </c>
      <c r="D81">
        <f t="shared" si="15"/>
        <v>0</v>
      </c>
      <c r="E81">
        <f t="shared" si="16"/>
        <v>33.3</v>
      </c>
      <c r="F81">
        <f t="shared" si="17"/>
        <v>6.3</v>
      </c>
      <c r="G81">
        <f t="shared" si="18"/>
        <v>20</v>
      </c>
      <c r="H81">
        <f t="shared" si="10"/>
        <v>0.1891891891891892</v>
      </c>
      <c r="I81">
        <f t="shared" si="11"/>
        <v>3.783783783783784</v>
      </c>
      <c r="J81">
        <f t="shared" si="12"/>
        <v>20</v>
      </c>
      <c r="K81" s="11">
        <f t="shared" si="13"/>
        <v>129.98888569017407</v>
      </c>
    </row>
    <row r="82" spans="1:11" ht="12.75">
      <c r="A82">
        <f t="shared" si="5"/>
        <v>61</v>
      </c>
      <c r="B82">
        <f t="shared" si="14"/>
        <v>1</v>
      </c>
      <c r="C82">
        <v>0</v>
      </c>
      <c r="D82">
        <f t="shared" si="15"/>
        <v>0</v>
      </c>
      <c r="E82">
        <f t="shared" si="16"/>
        <v>33.3</v>
      </c>
      <c r="F82">
        <f t="shared" si="17"/>
        <v>6.3</v>
      </c>
      <c r="G82">
        <f t="shared" si="18"/>
        <v>20</v>
      </c>
      <c r="H82">
        <f t="shared" si="10"/>
        <v>0.1891891891891892</v>
      </c>
      <c r="I82">
        <f t="shared" si="11"/>
        <v>3.783783783783784</v>
      </c>
      <c r="J82">
        <f t="shared" si="12"/>
        <v>20</v>
      </c>
      <c r="K82" s="11">
        <f t="shared" si="13"/>
        <v>111.03009192223071</v>
      </c>
    </row>
    <row r="83" spans="1:11" ht="12.75">
      <c r="A83">
        <f t="shared" si="5"/>
        <v>62</v>
      </c>
      <c r="B83">
        <f t="shared" si="14"/>
        <v>1</v>
      </c>
      <c r="C83">
        <v>0</v>
      </c>
      <c r="D83">
        <f t="shared" si="15"/>
        <v>0</v>
      </c>
      <c r="E83">
        <f t="shared" si="16"/>
        <v>33.3</v>
      </c>
      <c r="F83">
        <f t="shared" si="17"/>
        <v>6.3</v>
      </c>
      <c r="G83">
        <f t="shared" si="18"/>
        <v>20</v>
      </c>
      <c r="H83">
        <f t="shared" si="10"/>
        <v>0.1891891891891892</v>
      </c>
      <c r="I83">
        <f t="shared" si="11"/>
        <v>3.783783783783784</v>
      </c>
      <c r="J83">
        <f t="shared" si="12"/>
        <v>20</v>
      </c>
      <c r="K83" s="11">
        <f t="shared" si="13"/>
        <v>95.33922708074176</v>
      </c>
    </row>
    <row r="84" spans="1:11" ht="12.75">
      <c r="A84">
        <f t="shared" si="5"/>
        <v>63</v>
      </c>
      <c r="B84">
        <f t="shared" si="14"/>
        <v>1</v>
      </c>
      <c r="C84">
        <v>0</v>
      </c>
      <c r="D84">
        <f t="shared" si="15"/>
        <v>0</v>
      </c>
      <c r="E84">
        <f t="shared" si="16"/>
        <v>33.3</v>
      </c>
      <c r="F84">
        <f t="shared" si="17"/>
        <v>6.3</v>
      </c>
      <c r="G84">
        <f t="shared" si="18"/>
        <v>20</v>
      </c>
      <c r="H84">
        <f t="shared" si="10"/>
        <v>0.1891891891891892</v>
      </c>
      <c r="I84">
        <f t="shared" si="11"/>
        <v>3.783783783783784</v>
      </c>
      <c r="J84">
        <f t="shared" si="12"/>
        <v>20</v>
      </c>
      <c r="K84" s="11">
        <f t="shared" si="13"/>
        <v>82.35299797316168</v>
      </c>
    </row>
    <row r="85" spans="1:11" ht="12.75">
      <c r="A85">
        <f t="shared" si="5"/>
        <v>64</v>
      </c>
      <c r="B85">
        <f aca="true" t="shared" si="19" ref="B85:B111">$D$11</f>
        <v>1</v>
      </c>
      <c r="C85">
        <v>0</v>
      </c>
      <c r="D85">
        <f aca="true" t="shared" si="20" ref="D85:D116">C85*$D$7</f>
        <v>0</v>
      </c>
      <c r="E85">
        <f aca="true" t="shared" si="21" ref="E85:E111">$D$6</f>
        <v>33.3</v>
      </c>
      <c r="F85">
        <f aca="true" t="shared" si="22" ref="F85:F111">$D$5</f>
        <v>6.3</v>
      </c>
      <c r="G85">
        <f aca="true" t="shared" si="23" ref="G85:G111">$D$9</f>
        <v>20</v>
      </c>
      <c r="H85">
        <f t="shared" si="10"/>
        <v>0.1891891891891892</v>
      </c>
      <c r="I85">
        <f t="shared" si="11"/>
        <v>3.783783783783784</v>
      </c>
      <c r="J85">
        <f t="shared" si="12"/>
        <v>20</v>
      </c>
      <c r="K85" s="11">
        <f t="shared" si="13"/>
        <v>71.60520630340963</v>
      </c>
    </row>
    <row r="86" spans="1:11" ht="12.75">
      <c r="A86">
        <f t="shared" si="5"/>
        <v>65</v>
      </c>
      <c r="B86">
        <f t="shared" si="19"/>
        <v>1</v>
      </c>
      <c r="C86">
        <v>0</v>
      </c>
      <c r="D86">
        <f t="shared" si="20"/>
        <v>0</v>
      </c>
      <c r="E86">
        <f t="shared" si="21"/>
        <v>33.3</v>
      </c>
      <c r="F86">
        <f t="shared" si="22"/>
        <v>6.3</v>
      </c>
      <c r="G86">
        <f t="shared" si="23"/>
        <v>20</v>
      </c>
      <c r="H86">
        <f t="shared" si="10"/>
        <v>0.1891891891891892</v>
      </c>
      <c r="I86">
        <f t="shared" si="11"/>
        <v>3.783783783783784</v>
      </c>
      <c r="J86">
        <f t="shared" si="12"/>
        <v>20</v>
      </c>
      <c r="K86" s="11">
        <f t="shared" si="13"/>
        <v>62.710012416142916</v>
      </c>
    </row>
    <row r="87" spans="1:11" ht="12.75">
      <c r="A87">
        <f aca="true" t="shared" si="24" ref="A87:A111">A86+B86</f>
        <v>66</v>
      </c>
      <c r="B87">
        <f t="shared" si="19"/>
        <v>1</v>
      </c>
      <c r="C87">
        <v>0</v>
      </c>
      <c r="D87">
        <f t="shared" si="20"/>
        <v>0</v>
      </c>
      <c r="E87">
        <f t="shared" si="21"/>
        <v>33.3</v>
      </c>
      <c r="F87">
        <f t="shared" si="22"/>
        <v>6.3</v>
      </c>
      <c r="G87">
        <f t="shared" si="23"/>
        <v>20</v>
      </c>
      <c r="H87">
        <f t="shared" si="10"/>
        <v>0.1891891891891892</v>
      </c>
      <c r="I87">
        <f t="shared" si="11"/>
        <v>3.783783783783784</v>
      </c>
      <c r="J87">
        <f t="shared" si="12"/>
        <v>20</v>
      </c>
      <c r="K87" s="11">
        <f t="shared" si="13"/>
        <v>55.34808387088181</v>
      </c>
    </row>
    <row r="88" spans="1:11" ht="12.75">
      <c r="A88">
        <f t="shared" si="24"/>
        <v>67</v>
      </c>
      <c r="B88">
        <f t="shared" si="19"/>
        <v>1</v>
      </c>
      <c r="C88">
        <v>0</v>
      </c>
      <c r="D88">
        <f t="shared" si="20"/>
        <v>0</v>
      </c>
      <c r="E88">
        <f t="shared" si="21"/>
        <v>33.3</v>
      </c>
      <c r="F88">
        <f t="shared" si="22"/>
        <v>6.3</v>
      </c>
      <c r="G88">
        <f t="shared" si="23"/>
        <v>20</v>
      </c>
      <c r="H88">
        <f t="shared" si="10"/>
        <v>0.1891891891891892</v>
      </c>
      <c r="I88">
        <f t="shared" si="11"/>
        <v>3.783783783783784</v>
      </c>
      <c r="J88">
        <f t="shared" si="12"/>
        <v>20</v>
      </c>
      <c r="K88" s="11">
        <f t="shared" si="13"/>
        <v>49.25513158761414</v>
      </c>
    </row>
    <row r="89" spans="1:11" ht="12.75">
      <c r="A89">
        <f t="shared" si="24"/>
        <v>68</v>
      </c>
      <c r="B89">
        <f t="shared" si="19"/>
        <v>1</v>
      </c>
      <c r="C89">
        <v>0</v>
      </c>
      <c r="D89">
        <f t="shared" si="20"/>
        <v>0</v>
      </c>
      <c r="E89">
        <f t="shared" si="21"/>
        <v>33.3</v>
      </c>
      <c r="F89">
        <f t="shared" si="22"/>
        <v>6.3</v>
      </c>
      <c r="G89">
        <f t="shared" si="23"/>
        <v>20</v>
      </c>
      <c r="H89">
        <f t="shared" si="10"/>
        <v>0.1891891891891892</v>
      </c>
      <c r="I89">
        <f t="shared" si="11"/>
        <v>3.783783783783784</v>
      </c>
      <c r="J89">
        <f t="shared" si="12"/>
        <v>20</v>
      </c>
      <c r="K89" s="11">
        <f t="shared" si="13"/>
        <v>44.21242201797649</v>
      </c>
    </row>
    <row r="90" spans="1:11" ht="12.75">
      <c r="A90">
        <f t="shared" si="24"/>
        <v>69</v>
      </c>
      <c r="B90">
        <f t="shared" si="19"/>
        <v>1</v>
      </c>
      <c r="C90">
        <v>0</v>
      </c>
      <c r="D90">
        <f t="shared" si="20"/>
        <v>0</v>
      </c>
      <c r="E90">
        <f t="shared" si="21"/>
        <v>33.3</v>
      </c>
      <c r="F90">
        <f t="shared" si="22"/>
        <v>6.3</v>
      </c>
      <c r="G90">
        <f t="shared" si="23"/>
        <v>20</v>
      </c>
      <c r="H90">
        <f t="shared" si="10"/>
        <v>0.1891891891891892</v>
      </c>
      <c r="I90">
        <f t="shared" si="11"/>
        <v>3.783783783783784</v>
      </c>
      <c r="J90">
        <f t="shared" si="12"/>
        <v>20</v>
      </c>
      <c r="K90" s="11">
        <f t="shared" si="13"/>
        <v>40.03892473431199</v>
      </c>
    </row>
    <row r="91" spans="1:11" ht="12.75">
      <c r="A91">
        <f t="shared" si="24"/>
        <v>70</v>
      </c>
      <c r="B91">
        <f t="shared" si="19"/>
        <v>1</v>
      </c>
      <c r="C91">
        <v>0</v>
      </c>
      <c r="D91">
        <f t="shared" si="20"/>
        <v>0</v>
      </c>
      <c r="E91">
        <f t="shared" si="21"/>
        <v>33.3</v>
      </c>
      <c r="F91">
        <f t="shared" si="22"/>
        <v>6.3</v>
      </c>
      <c r="G91">
        <f t="shared" si="23"/>
        <v>20</v>
      </c>
      <c r="H91">
        <f t="shared" si="10"/>
        <v>0.1891891891891892</v>
      </c>
      <c r="I91">
        <f t="shared" si="11"/>
        <v>3.783783783783784</v>
      </c>
      <c r="J91">
        <f t="shared" si="12"/>
        <v>20</v>
      </c>
      <c r="K91" s="11">
        <f t="shared" si="13"/>
        <v>36.58481353948333</v>
      </c>
    </row>
    <row r="92" spans="1:11" ht="12.75">
      <c r="A92">
        <f t="shared" si="24"/>
        <v>71</v>
      </c>
      <c r="B92">
        <f t="shared" si="19"/>
        <v>1</v>
      </c>
      <c r="C92">
        <v>0</v>
      </c>
      <c r="D92">
        <f t="shared" si="20"/>
        <v>0</v>
      </c>
      <c r="E92">
        <f t="shared" si="21"/>
        <v>33.3</v>
      </c>
      <c r="F92">
        <f t="shared" si="22"/>
        <v>6.3</v>
      </c>
      <c r="G92">
        <f t="shared" si="23"/>
        <v>20</v>
      </c>
      <c r="H92">
        <f t="shared" si="10"/>
        <v>0.1891891891891892</v>
      </c>
      <c r="I92">
        <f t="shared" si="11"/>
        <v>3.783783783783784</v>
      </c>
      <c r="J92">
        <f t="shared" si="12"/>
        <v>20</v>
      </c>
      <c r="K92" s="11">
        <f t="shared" si="13"/>
        <v>33.72608779095118</v>
      </c>
    </row>
    <row r="93" spans="1:11" ht="12.75">
      <c r="A93">
        <f t="shared" si="24"/>
        <v>72</v>
      </c>
      <c r="B93">
        <f t="shared" si="19"/>
        <v>1</v>
      </c>
      <c r="C93">
        <v>0</v>
      </c>
      <c r="D93">
        <f t="shared" si="20"/>
        <v>0</v>
      </c>
      <c r="E93">
        <f t="shared" si="21"/>
        <v>33.3</v>
      </c>
      <c r="F93">
        <f t="shared" si="22"/>
        <v>6.3</v>
      </c>
      <c r="G93">
        <f t="shared" si="23"/>
        <v>20</v>
      </c>
      <c r="H93">
        <f t="shared" si="10"/>
        <v>0.1891891891891892</v>
      </c>
      <c r="I93">
        <f t="shared" si="11"/>
        <v>3.783783783783784</v>
      </c>
      <c r="J93">
        <f t="shared" si="12"/>
        <v>20</v>
      </c>
      <c r="K93" s="11">
        <f t="shared" si="13"/>
        <v>31.36012084768778</v>
      </c>
    </row>
    <row r="94" spans="1:11" ht="12.75">
      <c r="A94">
        <f t="shared" si="24"/>
        <v>73</v>
      </c>
      <c r="B94">
        <f t="shared" si="19"/>
        <v>1</v>
      </c>
      <c r="C94">
        <v>0</v>
      </c>
      <c r="D94">
        <f t="shared" si="20"/>
        <v>0</v>
      </c>
      <c r="E94">
        <f t="shared" si="21"/>
        <v>33.3</v>
      </c>
      <c r="F94">
        <f t="shared" si="22"/>
        <v>6.3</v>
      </c>
      <c r="G94">
        <f t="shared" si="23"/>
        <v>20</v>
      </c>
      <c r="H94">
        <f t="shared" si="10"/>
        <v>0.1891891891891892</v>
      </c>
      <c r="I94">
        <f t="shared" si="11"/>
        <v>3.783783783783784</v>
      </c>
      <c r="J94">
        <f t="shared" si="12"/>
        <v>20</v>
      </c>
      <c r="K94" s="11">
        <f t="shared" si="13"/>
        <v>29.401975831682158</v>
      </c>
    </row>
    <row r="95" spans="1:11" ht="12.75">
      <c r="A95">
        <f t="shared" si="24"/>
        <v>74</v>
      </c>
      <c r="B95">
        <f t="shared" si="19"/>
        <v>1</v>
      </c>
      <c r="C95">
        <v>0</v>
      </c>
      <c r="D95">
        <f t="shared" si="20"/>
        <v>0</v>
      </c>
      <c r="E95">
        <f t="shared" si="21"/>
        <v>33.3</v>
      </c>
      <c r="F95">
        <f t="shared" si="22"/>
        <v>6.3</v>
      </c>
      <c r="G95">
        <f t="shared" si="23"/>
        <v>20</v>
      </c>
      <c r="H95">
        <f t="shared" si="10"/>
        <v>0.1891891891891892</v>
      </c>
      <c r="I95">
        <f t="shared" si="11"/>
        <v>3.783783783783784</v>
      </c>
      <c r="J95">
        <f t="shared" si="12"/>
        <v>20</v>
      </c>
      <c r="K95" s="11">
        <f t="shared" si="13"/>
        <v>27.781356441954365</v>
      </c>
    </row>
    <row r="96" spans="1:11" ht="12.75">
      <c r="A96">
        <f t="shared" si="24"/>
        <v>75</v>
      </c>
      <c r="B96">
        <f t="shared" si="19"/>
        <v>1</v>
      </c>
      <c r="C96">
        <v>0</v>
      </c>
      <c r="D96">
        <f t="shared" si="20"/>
        <v>0</v>
      </c>
      <c r="E96">
        <f t="shared" si="21"/>
        <v>33.3</v>
      </c>
      <c r="F96">
        <f t="shared" si="22"/>
        <v>6.3</v>
      </c>
      <c r="G96">
        <f t="shared" si="23"/>
        <v>20</v>
      </c>
      <c r="H96">
        <f t="shared" si="10"/>
        <v>0.1891891891891892</v>
      </c>
      <c r="I96">
        <f t="shared" si="11"/>
        <v>3.783783783783784</v>
      </c>
      <c r="J96">
        <f t="shared" si="12"/>
        <v>20</v>
      </c>
      <c r="K96" s="11">
        <f t="shared" si="13"/>
        <v>26.44008335702257</v>
      </c>
    </row>
    <row r="97" spans="1:11" ht="12.75">
      <c r="A97">
        <f t="shared" si="24"/>
        <v>76</v>
      </c>
      <c r="B97">
        <f t="shared" si="19"/>
        <v>1</v>
      </c>
      <c r="C97">
        <v>0</v>
      </c>
      <c r="D97">
        <f t="shared" si="20"/>
        <v>0</v>
      </c>
      <c r="E97">
        <f t="shared" si="21"/>
        <v>33.3</v>
      </c>
      <c r="F97">
        <f t="shared" si="22"/>
        <v>6.3</v>
      </c>
      <c r="G97">
        <f t="shared" si="23"/>
        <v>20</v>
      </c>
      <c r="H97">
        <f t="shared" si="10"/>
        <v>0.1891891891891892</v>
      </c>
      <c r="I97">
        <f t="shared" si="11"/>
        <v>3.783783783783784</v>
      </c>
      <c r="J97">
        <f t="shared" si="12"/>
        <v>20</v>
      </c>
      <c r="K97" s="11">
        <f t="shared" si="13"/>
        <v>25.330005630095812</v>
      </c>
    </row>
    <row r="98" spans="1:11" ht="12.75">
      <c r="A98">
        <f t="shared" si="24"/>
        <v>77</v>
      </c>
      <c r="B98">
        <f t="shared" si="19"/>
        <v>1</v>
      </c>
      <c r="C98">
        <v>0</v>
      </c>
      <c r="D98">
        <f t="shared" si="20"/>
        <v>0</v>
      </c>
      <c r="E98">
        <f t="shared" si="21"/>
        <v>33.3</v>
      </c>
      <c r="F98">
        <f t="shared" si="22"/>
        <v>6.3</v>
      </c>
      <c r="G98">
        <f t="shared" si="23"/>
        <v>20</v>
      </c>
      <c r="H98">
        <f t="shared" si="10"/>
        <v>0.1891891891891892</v>
      </c>
      <c r="I98">
        <f t="shared" si="11"/>
        <v>3.783783783783784</v>
      </c>
      <c r="J98">
        <f t="shared" si="12"/>
        <v>20</v>
      </c>
      <c r="K98" s="11">
        <f t="shared" si="13"/>
        <v>24.411272097258585</v>
      </c>
    </row>
    <row r="99" spans="1:11" ht="12.75">
      <c r="A99">
        <f t="shared" si="24"/>
        <v>78</v>
      </c>
      <c r="B99">
        <f t="shared" si="19"/>
        <v>1</v>
      </c>
      <c r="C99">
        <v>0</v>
      </c>
      <c r="D99">
        <f t="shared" si="20"/>
        <v>0</v>
      </c>
      <c r="E99">
        <f t="shared" si="21"/>
        <v>33.3</v>
      </c>
      <c r="F99">
        <f t="shared" si="22"/>
        <v>6.3</v>
      </c>
      <c r="G99">
        <f t="shared" si="23"/>
        <v>20</v>
      </c>
      <c r="H99">
        <f t="shared" si="10"/>
        <v>0.1891891891891892</v>
      </c>
      <c r="I99">
        <f t="shared" si="11"/>
        <v>3.783783783783784</v>
      </c>
      <c r="J99">
        <f t="shared" si="12"/>
        <v>20</v>
      </c>
      <c r="K99" s="11">
        <f t="shared" si="13"/>
        <v>23.65090074317658</v>
      </c>
    </row>
    <row r="100" spans="1:11" ht="12.75">
      <c r="A100">
        <f t="shared" si="24"/>
        <v>79</v>
      </c>
      <c r="B100">
        <f t="shared" si="19"/>
        <v>1</v>
      </c>
      <c r="C100">
        <v>0</v>
      </c>
      <c r="D100">
        <f t="shared" si="20"/>
        <v>0</v>
      </c>
      <c r="E100">
        <f t="shared" si="21"/>
        <v>33.3</v>
      </c>
      <c r="F100">
        <f t="shared" si="22"/>
        <v>6.3</v>
      </c>
      <c r="G100">
        <f t="shared" si="23"/>
        <v>20</v>
      </c>
      <c r="H100">
        <f t="shared" si="10"/>
        <v>0.1891891891891892</v>
      </c>
      <c r="I100">
        <f t="shared" si="11"/>
        <v>3.783783783783784</v>
      </c>
      <c r="J100">
        <f t="shared" si="12"/>
        <v>20</v>
      </c>
      <c r="K100" s="11">
        <f t="shared" si="13"/>
        <v>23.021594665359853</v>
      </c>
    </row>
    <row r="101" spans="1:11" ht="12.75">
      <c r="A101">
        <f t="shared" si="24"/>
        <v>80</v>
      </c>
      <c r="B101">
        <f t="shared" si="19"/>
        <v>1</v>
      </c>
      <c r="C101">
        <v>0</v>
      </c>
      <c r="D101">
        <f t="shared" si="20"/>
        <v>0</v>
      </c>
      <c r="E101">
        <f t="shared" si="21"/>
        <v>33.3</v>
      </c>
      <c r="F101">
        <f t="shared" si="22"/>
        <v>6.3</v>
      </c>
      <c r="G101">
        <f t="shared" si="23"/>
        <v>20</v>
      </c>
      <c r="H101">
        <f t="shared" si="10"/>
        <v>0.1891891891891892</v>
      </c>
      <c r="I101">
        <f t="shared" si="11"/>
        <v>3.783783783783784</v>
      </c>
      <c r="J101">
        <f t="shared" si="12"/>
        <v>20</v>
      </c>
      <c r="K101" s="11">
        <f t="shared" si="13"/>
        <v>22.500762130768653</v>
      </c>
    </row>
    <row r="102" spans="1:11" ht="12.75">
      <c r="A102">
        <f t="shared" si="24"/>
        <v>81</v>
      </c>
      <c r="B102">
        <f t="shared" si="19"/>
        <v>1</v>
      </c>
      <c r="C102">
        <v>0</v>
      </c>
      <c r="D102">
        <f t="shared" si="20"/>
        <v>0</v>
      </c>
      <c r="E102">
        <f t="shared" si="21"/>
        <v>33.3</v>
      </c>
      <c r="F102">
        <f t="shared" si="22"/>
        <v>6.3</v>
      </c>
      <c r="G102">
        <f t="shared" si="23"/>
        <v>20</v>
      </c>
      <c r="H102">
        <f t="shared" si="10"/>
        <v>0.1891891891891892</v>
      </c>
      <c r="I102">
        <f t="shared" si="11"/>
        <v>3.783783783783784</v>
      </c>
      <c r="J102">
        <f t="shared" si="12"/>
        <v>20</v>
      </c>
      <c r="K102" s="11">
        <f t="shared" si="13"/>
        <v>22.069705545347123</v>
      </c>
    </row>
    <row r="103" spans="1:11" ht="12.75">
      <c r="A103">
        <f t="shared" si="24"/>
        <v>82</v>
      </c>
      <c r="B103">
        <f t="shared" si="19"/>
        <v>1</v>
      </c>
      <c r="C103">
        <v>0</v>
      </c>
      <c r="D103">
        <f t="shared" si="20"/>
        <v>0</v>
      </c>
      <c r="E103">
        <f t="shared" si="21"/>
        <v>33.3</v>
      </c>
      <c r="F103">
        <f t="shared" si="22"/>
        <v>6.3</v>
      </c>
      <c r="G103">
        <f t="shared" si="23"/>
        <v>20</v>
      </c>
      <c r="H103">
        <f t="shared" si="10"/>
        <v>0.1891891891891892</v>
      </c>
      <c r="I103">
        <f t="shared" si="11"/>
        <v>3.783783783783784</v>
      </c>
      <c r="J103">
        <f t="shared" si="12"/>
        <v>20</v>
      </c>
      <c r="K103" s="11">
        <f t="shared" si="13"/>
        <v>21.71295022094883</v>
      </c>
    </row>
    <row r="104" spans="1:11" ht="12.75">
      <c r="A104">
        <f t="shared" si="24"/>
        <v>83</v>
      </c>
      <c r="B104">
        <f t="shared" si="19"/>
        <v>1</v>
      </c>
      <c r="C104">
        <v>0</v>
      </c>
      <c r="D104">
        <f t="shared" si="20"/>
        <v>0</v>
      </c>
      <c r="E104">
        <f t="shared" si="21"/>
        <v>33.3</v>
      </c>
      <c r="F104">
        <f t="shared" si="22"/>
        <v>6.3</v>
      </c>
      <c r="G104">
        <f t="shared" si="23"/>
        <v>20</v>
      </c>
      <c r="H104">
        <f t="shared" si="10"/>
        <v>0.1891891891891892</v>
      </c>
      <c r="I104">
        <f t="shared" si="11"/>
        <v>3.783783783783784</v>
      </c>
      <c r="J104">
        <f t="shared" si="12"/>
        <v>20</v>
      </c>
      <c r="K104" s="11">
        <f t="shared" si="13"/>
        <v>21.41768884276557</v>
      </c>
    </row>
    <row r="105" spans="1:11" ht="12.75">
      <c r="A105">
        <f t="shared" si="24"/>
        <v>84</v>
      </c>
      <c r="B105">
        <f t="shared" si="19"/>
        <v>1</v>
      </c>
      <c r="C105">
        <v>0</v>
      </c>
      <c r="D105">
        <f t="shared" si="20"/>
        <v>0</v>
      </c>
      <c r="E105">
        <f t="shared" si="21"/>
        <v>33.3</v>
      </c>
      <c r="F105">
        <f t="shared" si="22"/>
        <v>6.3</v>
      </c>
      <c r="G105">
        <f t="shared" si="23"/>
        <v>20</v>
      </c>
      <c r="H105">
        <f t="shared" si="10"/>
        <v>0.1891891891891892</v>
      </c>
      <c r="I105">
        <f t="shared" si="11"/>
        <v>3.783783783783784</v>
      </c>
      <c r="J105">
        <f t="shared" si="12"/>
        <v>20</v>
      </c>
      <c r="K105" s="11">
        <f t="shared" si="13"/>
        <v>21.173321693953664</v>
      </c>
    </row>
    <row r="106" spans="1:11" ht="12.75">
      <c r="A106">
        <f t="shared" si="24"/>
        <v>85</v>
      </c>
      <c r="B106">
        <f t="shared" si="19"/>
        <v>1</v>
      </c>
      <c r="C106">
        <v>0</v>
      </c>
      <c r="D106">
        <f t="shared" si="20"/>
        <v>0</v>
      </c>
      <c r="E106">
        <f t="shared" si="21"/>
        <v>33.3</v>
      </c>
      <c r="F106">
        <f t="shared" si="22"/>
        <v>6.3</v>
      </c>
      <c r="G106">
        <f t="shared" si="23"/>
        <v>20</v>
      </c>
      <c r="H106">
        <f t="shared" si="10"/>
        <v>0.1891891891891892</v>
      </c>
      <c r="I106">
        <f t="shared" si="11"/>
        <v>3.783783783783784</v>
      </c>
      <c r="J106">
        <f t="shared" si="12"/>
        <v>20</v>
      </c>
      <c r="K106" s="11">
        <f t="shared" si="13"/>
        <v>20.971076131781295</v>
      </c>
    </row>
    <row r="107" spans="1:11" ht="12.75">
      <c r="A107">
        <f t="shared" si="24"/>
        <v>86</v>
      </c>
      <c r="B107">
        <f t="shared" si="19"/>
        <v>1</v>
      </c>
      <c r="C107">
        <v>0</v>
      </c>
      <c r="D107">
        <f t="shared" si="20"/>
        <v>0</v>
      </c>
      <c r="E107">
        <f t="shared" si="21"/>
        <v>33.3</v>
      </c>
      <c r="F107">
        <f t="shared" si="22"/>
        <v>6.3</v>
      </c>
      <c r="G107">
        <f t="shared" si="23"/>
        <v>20</v>
      </c>
      <c r="H107">
        <f>F107/E107</f>
        <v>0.1891891891891892</v>
      </c>
      <c r="I107">
        <f>(F107*G107+D107)/E107</f>
        <v>3.783783783783784</v>
      </c>
      <c r="J107">
        <f>I107/H107</f>
        <v>20</v>
      </c>
      <c r="K107" s="11">
        <f>(K106-J107)*EXP(-H107*B106)+J107</f>
        <v>20.803691654705368</v>
      </c>
    </row>
    <row r="108" spans="1:11" ht="12.75">
      <c r="A108">
        <f t="shared" si="24"/>
        <v>87</v>
      </c>
      <c r="B108">
        <f t="shared" si="19"/>
        <v>1</v>
      </c>
      <c r="C108">
        <v>0</v>
      </c>
      <c r="D108">
        <f t="shared" si="20"/>
        <v>0</v>
      </c>
      <c r="E108">
        <f t="shared" si="21"/>
        <v>33.3</v>
      </c>
      <c r="F108">
        <f t="shared" si="22"/>
        <v>6.3</v>
      </c>
      <c r="G108">
        <f t="shared" si="23"/>
        <v>20</v>
      </c>
      <c r="H108">
        <f>F108/E108</f>
        <v>0.1891891891891892</v>
      </c>
      <c r="I108">
        <f>(F108*G108+D108)/E108</f>
        <v>3.783783783783784</v>
      </c>
      <c r="J108">
        <f>I108/H108</f>
        <v>20</v>
      </c>
      <c r="K108" s="11">
        <f>(K107-J108)*EXP(-H108*B107)+J108</f>
        <v>20.66515925446361</v>
      </c>
    </row>
    <row r="109" spans="1:11" ht="12.75">
      <c r="A109">
        <f t="shared" si="24"/>
        <v>88</v>
      </c>
      <c r="B109">
        <f t="shared" si="19"/>
        <v>1</v>
      </c>
      <c r="C109">
        <v>0</v>
      </c>
      <c r="D109">
        <f t="shared" si="20"/>
        <v>0</v>
      </c>
      <c r="E109">
        <f t="shared" si="21"/>
        <v>33.3</v>
      </c>
      <c r="F109">
        <f t="shared" si="22"/>
        <v>6.3</v>
      </c>
      <c r="G109">
        <f t="shared" si="23"/>
        <v>20</v>
      </c>
      <c r="H109">
        <f>F109/E109</f>
        <v>0.1891891891891892</v>
      </c>
      <c r="I109">
        <f>(F109*G109+D109)/E109</f>
        <v>3.783783783783784</v>
      </c>
      <c r="J109">
        <f>I109/H109</f>
        <v>20</v>
      </c>
      <c r="K109" s="11">
        <f>(K108-J109)*EXP(-H109*B108)+J109</f>
        <v>20.550505696069198</v>
      </c>
    </row>
    <row r="110" spans="1:11" ht="12.75">
      <c r="A110">
        <f t="shared" si="24"/>
        <v>89</v>
      </c>
      <c r="B110">
        <f t="shared" si="19"/>
        <v>1</v>
      </c>
      <c r="C110">
        <v>0</v>
      </c>
      <c r="D110">
        <f t="shared" si="20"/>
        <v>0</v>
      </c>
      <c r="E110">
        <f t="shared" si="21"/>
        <v>33.3</v>
      </c>
      <c r="F110">
        <f t="shared" si="22"/>
        <v>6.3</v>
      </c>
      <c r="G110">
        <f t="shared" si="23"/>
        <v>20</v>
      </c>
      <c r="H110">
        <f>F110/E110</f>
        <v>0.1891891891891892</v>
      </c>
      <c r="I110">
        <f>(F110*G110+D110)/E110</f>
        <v>3.783783783783784</v>
      </c>
      <c r="J110">
        <f>I110/H110</f>
        <v>20</v>
      </c>
      <c r="K110" s="11">
        <f>(K109-J110)*EXP(-H110*B109)+J110</f>
        <v>20.45561498148142</v>
      </c>
    </row>
    <row r="111" spans="1:11" ht="12.75">
      <c r="A111">
        <f t="shared" si="24"/>
        <v>90</v>
      </c>
      <c r="B111">
        <f t="shared" si="19"/>
        <v>1</v>
      </c>
      <c r="C111">
        <v>0</v>
      </c>
      <c r="D111">
        <f t="shared" si="20"/>
        <v>0</v>
      </c>
      <c r="E111">
        <f t="shared" si="21"/>
        <v>33.3</v>
      </c>
      <c r="F111">
        <f t="shared" si="22"/>
        <v>6.3</v>
      </c>
      <c r="G111">
        <f t="shared" si="23"/>
        <v>20</v>
      </c>
      <c r="H111">
        <f>F111/E111</f>
        <v>0.1891891891891892</v>
      </c>
      <c r="I111">
        <f>(F111*G111+D111)/E111</f>
        <v>3.783783783783784</v>
      </c>
      <c r="J111">
        <f>I111/H111</f>
        <v>20</v>
      </c>
      <c r="K111" s="11">
        <f>(K110-J111)*EXP(-H111*B110)+J111</f>
        <v>20.3770805875989</v>
      </c>
    </row>
  </sheetData>
  <printOptions horizontalCentered="1"/>
  <pageMargins left="0.5" right="0.5" top="0.75" bottom="0.5" header="0" footer="0"/>
  <pageSetup fitToHeight="5" horizontalDpi="600" verticalDpi="600" orientation="landscape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Mechanical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2001-09-10T20:50:48Z</cp:lastPrinted>
  <dcterms:created xsi:type="dcterms:W3CDTF">2000-01-19T20:08:56Z</dcterms:created>
  <dcterms:modified xsi:type="dcterms:W3CDTF">2002-05-29T13:26:46Z</dcterms:modified>
  <cp:category/>
  <cp:version/>
  <cp:contentType/>
  <cp:contentStatus/>
</cp:coreProperties>
</file>