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<sst xmlns="http://schemas.openxmlformats.org/spreadsheetml/2006/main" count="49" uniqueCount="42">
  <si>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Twb = </t>
  </si>
  <si>
    <t xml:space="preserve">convert C to K = </t>
  </si>
  <si>
    <t xml:space="preserve">phi = </t>
  </si>
  <si>
    <t xml:space="preserve">TG = </t>
  </si>
  <si>
    <t xml:space="preserve">K = </t>
  </si>
  <si>
    <t xml:space="preserve">As = </t>
  </si>
  <si>
    <t>wall temperature:</t>
  </si>
  <si>
    <t xml:space="preserve">Tw = </t>
  </si>
  <si>
    <t xml:space="preserve">Ua = </t>
  </si>
  <si>
    <t>radiation heat transfer:</t>
  </si>
  <si>
    <t xml:space="preserve">Qrad = </t>
  </si>
  <si>
    <t xml:space="preserve">Ts = </t>
  </si>
  <si>
    <t>convection heat transfer:</t>
  </si>
  <si>
    <t xml:space="preserve">Qconv = </t>
  </si>
  <si>
    <t>required evaporation heat transfer rate:</t>
  </si>
  <si>
    <t xml:space="preserve">Qevap,req = </t>
  </si>
  <si>
    <t xml:space="preserve">M = </t>
  </si>
  <si>
    <t>maximum possible evaporation heat transfer rate:</t>
  </si>
  <si>
    <t xml:space="preserve">Qevap,max = </t>
  </si>
  <si>
    <t xml:space="preserve">Ta = Tdb = </t>
  </si>
  <si>
    <t xml:space="preserve">Pv at Ta = </t>
  </si>
  <si>
    <t>Heat Stress Example Problem - J. M. Cimbala, June 2001</t>
  </si>
  <si>
    <t>Note: Enter the highlighted values</t>
  </si>
  <si>
    <t xml:space="preserve">Pv at Ts = </t>
  </si>
  <si>
    <t>K</t>
  </si>
  <si>
    <t>kPa</t>
  </si>
  <si>
    <t xml:space="preserve">convert kPa to mm Hg = </t>
  </si>
  <si>
    <t>Heat stress index:</t>
  </si>
  <si>
    <t>mm Hg</t>
  </si>
  <si>
    <t xml:space="preserve">HSI = </t>
  </si>
  <si>
    <t xml:space="preserve">convert kcal/min to watts = </t>
  </si>
  <si>
    <t>kcal/min</t>
  </si>
  <si>
    <t>respiration heat transfer:</t>
  </si>
  <si>
    <t xml:space="preserve">Qres = </t>
  </si>
  <si>
    <t>watts</t>
  </si>
  <si>
    <t>m/s</t>
  </si>
  <si>
    <r>
      <t>m</t>
    </r>
    <r>
      <rPr>
        <vertAlign val="superscript"/>
        <sz val="10"/>
        <rFont val="Arial"/>
        <family val="2"/>
      </rPr>
      <t>2</t>
    </r>
  </si>
  <si>
    <r>
      <t>o</t>
    </r>
    <r>
      <rPr>
        <sz val="10"/>
        <rFont val="Arial"/>
        <family val="0"/>
      </rPr>
      <t>C</t>
    </r>
  </si>
  <si>
    <t>Conversion factors:</t>
  </si>
  <si>
    <t>Calculations:</t>
  </si>
  <si>
    <t>=</t>
  </si>
  <si>
    <t>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</si>
</sst>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27.00390625" style="0" customWidth="1"/>
    <col min="3" max="3" width="12.00390625" style="0" bestFit="1" customWidth="1"/>
    <col min="5" max="5" width="12.28125" style="0" customWidth="1"/>
  </cols>
  <sheetData>
    <row r="1" s="2" customFormat="1" ht="12.75">
      <c r="A1" s="2" t="s">
        <v>21</v>
      </c>
    </row>
    <row r="2" ht="12.75">
      <c r="A2" t="s">
        <v>22</v>
      </c>
    </row>
    <row r="3" s="1" customFormat="1" ht="12.75"/>
    <row r="4" spans="1:3" s="1" customFormat="1" ht="14.25">
      <c r="A4" s="5" t="s">
        <v>38</v>
      </c>
      <c r="C4" s="4"/>
    </row>
    <row r="5" spans="1:2" ht="12.75">
      <c r="A5" s="1" t="s">
        <v>1</v>
      </c>
      <c r="B5">
        <v>273.15</v>
      </c>
    </row>
    <row r="6" spans="1:2" ht="12.75">
      <c r="A6" s="1" t="s">
        <v>26</v>
      </c>
      <c r="B6">
        <v>7.5001</v>
      </c>
    </row>
    <row r="7" spans="1:2" ht="12.75">
      <c r="A7" s="1" t="s">
        <v>30</v>
      </c>
      <c r="B7">
        <f>4186/60</f>
        <v>69.76666666666667</v>
      </c>
    </row>
    <row r="8" spans="1:7" ht="14.25">
      <c r="A8" s="1"/>
      <c r="C8" s="4" t="s">
        <v>37</v>
      </c>
      <c r="D8" s="1" t="s">
        <v>24</v>
      </c>
      <c r="E8" s="1"/>
      <c r="F8" s="1" t="s">
        <v>25</v>
      </c>
      <c r="G8" s="1" t="s">
        <v>28</v>
      </c>
    </row>
    <row r="9" spans="2:4" ht="12.75">
      <c r="B9" s="1" t="s">
        <v>0</v>
      </c>
      <c r="C9">
        <v>25</v>
      </c>
      <c r="D9">
        <f>C9+$B$5</f>
        <v>298.15</v>
      </c>
    </row>
    <row r="10" spans="2:7" ht="12.75">
      <c r="B10" s="1" t="s">
        <v>19</v>
      </c>
      <c r="C10">
        <v>30</v>
      </c>
      <c r="D10">
        <f>C10+$B$5</f>
        <v>303.15</v>
      </c>
      <c r="E10" s="1" t="s">
        <v>20</v>
      </c>
      <c r="F10">
        <v>4.246</v>
      </c>
      <c r="G10">
        <f>F10*$B$6</f>
        <v>31.8454246</v>
      </c>
    </row>
    <row r="11" spans="2:4" ht="12.75">
      <c r="B11" s="1" t="s">
        <v>3</v>
      </c>
      <c r="C11">
        <v>35</v>
      </c>
      <c r="D11">
        <f>C11+$B$5</f>
        <v>308.15</v>
      </c>
    </row>
    <row r="12" spans="2:7" ht="12.75">
      <c r="B12" s="1" t="s">
        <v>11</v>
      </c>
      <c r="C12">
        <v>35</v>
      </c>
      <c r="D12">
        <f>C12+$B$5</f>
        <v>308.15</v>
      </c>
      <c r="E12" s="1" t="s">
        <v>23</v>
      </c>
      <c r="F12">
        <v>5.628</v>
      </c>
      <c r="G12">
        <f>F12*$B$6</f>
        <v>42.2105628</v>
      </c>
    </row>
    <row r="13" spans="2:5" ht="12.75">
      <c r="B13" s="1"/>
      <c r="E13" s="1"/>
    </row>
    <row r="14" spans="2:3" ht="12.75">
      <c r="B14" s="1" t="s">
        <v>2</v>
      </c>
      <c r="C14">
        <v>0.68</v>
      </c>
    </row>
    <row r="15" spans="2:3" ht="12.75">
      <c r="B15" s="1" t="s">
        <v>4</v>
      </c>
      <c r="C15">
        <v>0.6</v>
      </c>
    </row>
    <row r="16" spans="2:4" ht="14.25">
      <c r="B16" s="1" t="s">
        <v>5</v>
      </c>
      <c r="C16">
        <v>1.8</v>
      </c>
      <c r="D16" t="s">
        <v>36</v>
      </c>
    </row>
    <row r="17" spans="2:4" ht="12.75">
      <c r="B17" s="1" t="s">
        <v>8</v>
      </c>
      <c r="C17" s="3">
        <v>1.5</v>
      </c>
      <c r="D17" t="s">
        <v>35</v>
      </c>
    </row>
    <row r="18" spans="2:7" ht="12.75">
      <c r="B18" s="1" t="s">
        <v>16</v>
      </c>
      <c r="C18" s="3">
        <v>1.5</v>
      </c>
      <c r="D18" t="s">
        <v>31</v>
      </c>
      <c r="E18" s="1" t="s">
        <v>16</v>
      </c>
      <c r="F18">
        <f>C18*$B$7</f>
        <v>104.65</v>
      </c>
      <c r="G18" t="s">
        <v>34</v>
      </c>
    </row>
    <row r="20" spans="1:2" ht="12.75">
      <c r="A20" s="2" t="s">
        <v>39</v>
      </c>
      <c r="B20" s="1"/>
    </row>
    <row r="21" ht="12.75">
      <c r="A21" t="s">
        <v>6</v>
      </c>
    </row>
    <row r="22" spans="2:4" ht="12.75">
      <c r="B22" s="1" t="s">
        <v>7</v>
      </c>
      <c r="C22">
        <f>((D11^4)+(0.248*(10^9)*(C17^0.5))*(D11-D10))^0.25</f>
        <v>320.37809686576287</v>
      </c>
      <c r="D22" t="s">
        <v>24</v>
      </c>
    </row>
    <row r="23" ht="12.75">
      <c r="A23" t="s">
        <v>9</v>
      </c>
    </row>
    <row r="24" spans="2:4" ht="12.75">
      <c r="B24" s="1" t="s">
        <v>10</v>
      </c>
      <c r="C24">
        <f>0.0728*C16*C15*(C22-D12)</f>
        <v>0.9614218879737418</v>
      </c>
      <c r="D24" t="s">
        <v>31</v>
      </c>
    </row>
    <row r="25" ht="12.75">
      <c r="A25" t="s">
        <v>12</v>
      </c>
    </row>
    <row r="26" spans="2:4" ht="12.75">
      <c r="B26" s="1" t="s">
        <v>13</v>
      </c>
      <c r="C26">
        <f>C15*C16*(0.0325+0.1066*C17^0.67)*(D10-D12)</f>
        <v>-0.9308219541823436</v>
      </c>
      <c r="D26" t="s">
        <v>31</v>
      </c>
    </row>
    <row r="27" spans="1:2" ht="12.75">
      <c r="A27" t="s">
        <v>32</v>
      </c>
      <c r="B27" s="1"/>
    </row>
    <row r="28" spans="2:4" ht="12.75">
      <c r="B28" s="1" t="s">
        <v>33</v>
      </c>
      <c r="C28">
        <f>-0.0014*C18*(307.15-D10)-0.0173*C18*(5.87-C14*F10)</f>
        <v>-0.085801584</v>
      </c>
      <c r="D28" t="s">
        <v>31</v>
      </c>
    </row>
    <row r="29" ht="12.75">
      <c r="A29" t="s">
        <v>14</v>
      </c>
    </row>
    <row r="30" spans="2:4" ht="12.75">
      <c r="B30" s="1" t="s">
        <v>15</v>
      </c>
      <c r="C30">
        <f>-C18-C24-C26-C28</f>
        <v>-1.444798349791398</v>
      </c>
      <c r="D30" t="s">
        <v>31</v>
      </c>
    </row>
    <row r="31" ht="12.75">
      <c r="A31" t="s">
        <v>17</v>
      </c>
    </row>
    <row r="32" spans="2:4" ht="12.75">
      <c r="B32" s="1" t="s">
        <v>18</v>
      </c>
      <c r="C32">
        <f>(0.198*C15*C16*C17^0.63)*(C14*G10-G12)</f>
        <v>-5.674899331951839</v>
      </c>
      <c r="D32" t="s">
        <v>31</v>
      </c>
    </row>
    <row r="33" ht="12.75">
      <c r="A33" t="s">
        <v>27</v>
      </c>
    </row>
    <row r="34" spans="2:6" s="2" customFormat="1" ht="12.75">
      <c r="B34" s="5" t="s">
        <v>29</v>
      </c>
      <c r="C34" s="2">
        <f>C30/C32</f>
        <v>0.2545945338019715</v>
      </c>
      <c r="D34" s="5" t="s">
        <v>40</v>
      </c>
      <c r="E34" s="6">
        <f>C34*100</f>
        <v>25.45945338019715</v>
      </c>
      <c r="F34" s="2" t="s">
        <v>41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dcterms:created xsi:type="dcterms:W3CDTF">2001-06-22T20:33:03Z</dcterms:created>
  <dcterms:modified xsi:type="dcterms:W3CDTF">2001-06-29T13:11:08Z</dcterms:modified>
  <cp:category/>
  <cp:version/>
  <cp:contentType/>
  <cp:contentStatus/>
</cp:coreProperties>
</file>